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 FS 지원사업\0. 20 년\20년 FS 용역발주\(20.09) 4차 발주 (비공모 1건) - 파라과이 아순시온\01 발주방침\01-파라과이 아순시온 으빠까라이 경전철 사업_발주서류\"/>
    </mc:Choice>
  </mc:AlternateContent>
  <bookViews>
    <workbookView xWindow="930" yWindow="0" windowWidth="27870" windowHeight="12870" tabRatio="598"/>
  </bookViews>
  <sheets>
    <sheet name="자체정량평가표" sheetId="1" r:id="rId1"/>
  </sheets>
  <definedNames>
    <definedName name="_xlnm.Print_Area" localSheetId="0">자체정량평가표!$A$1:$M$40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I37" i="1"/>
  <c r="I36" i="1"/>
  <c r="H11" i="1" l="1"/>
  <c r="M10" i="1"/>
  <c r="M22" i="1"/>
  <c r="D5" i="1" s="1"/>
  <c r="G38" i="1"/>
  <c r="G37" i="1"/>
  <c r="G36" i="1"/>
  <c r="M13" i="1"/>
  <c r="M15" i="1"/>
  <c r="H10" i="1"/>
  <c r="H12" i="1"/>
  <c r="H13" i="1"/>
  <c r="H14" i="1"/>
  <c r="I13" i="1" s="1"/>
  <c r="J13" i="1" s="1"/>
  <c r="H15" i="1"/>
  <c r="H16" i="1"/>
  <c r="H22" i="1"/>
  <c r="I22" i="1" s="1"/>
  <c r="H23" i="1"/>
  <c r="I23" i="1" s="1"/>
  <c r="H24" i="1"/>
  <c r="I24" i="1"/>
  <c r="H25" i="1"/>
  <c r="I25" i="1" s="1"/>
  <c r="H26" i="1"/>
  <c r="I26" i="1" s="1"/>
  <c r="H27" i="1"/>
  <c r="I27" i="1" s="1"/>
  <c r="H28" i="1"/>
  <c r="I28" i="1"/>
  <c r="H29" i="1"/>
  <c r="I29" i="1" s="1"/>
  <c r="H30" i="1"/>
  <c r="I30" i="1" s="1"/>
  <c r="C31" i="1"/>
  <c r="C39" i="1"/>
  <c r="K17" i="1"/>
  <c r="I15" i="1" l="1"/>
  <c r="J15" i="1" s="1"/>
  <c r="I10" i="1"/>
  <c r="J10" i="1" s="1"/>
  <c r="I39" i="1"/>
  <c r="D6" i="1" s="1"/>
  <c r="M17" i="1"/>
  <c r="D4" i="1" s="1"/>
  <c r="I31" i="1"/>
  <c r="J22" i="1" s="1"/>
  <c r="E4" i="1" l="1"/>
</calcChain>
</file>

<file path=xl/sharedStrings.xml><?xml version="1.0" encoding="utf-8"?>
<sst xmlns="http://schemas.openxmlformats.org/spreadsheetml/2006/main" count="106" uniqueCount="77">
  <si>
    <t>사업예산:</t>
    <phoneticPr fontId="3" type="noConversion"/>
  </si>
  <si>
    <t>회사명</t>
    <phoneticPr fontId="3" type="noConversion"/>
  </si>
  <si>
    <t>사업실적</t>
    <phoneticPr fontId="3" type="noConversion"/>
  </si>
  <si>
    <t>사업명</t>
    <phoneticPr fontId="3" type="noConversion"/>
  </si>
  <si>
    <t>재무</t>
    <phoneticPr fontId="3" type="noConversion"/>
  </si>
  <si>
    <t>A0</t>
    <phoneticPr fontId="3" type="noConversion"/>
  </si>
  <si>
    <t>법무</t>
    <phoneticPr fontId="3" type="noConversion"/>
  </si>
  <si>
    <t>AA+</t>
    <phoneticPr fontId="3" type="noConversion"/>
  </si>
  <si>
    <t>합 계</t>
    <phoneticPr fontId="3" type="noConversion"/>
  </si>
  <si>
    <t>책임연구원</t>
    <phoneticPr fontId="3" type="noConversion"/>
  </si>
  <si>
    <t>기술</t>
    <phoneticPr fontId="3" type="noConversion"/>
  </si>
  <si>
    <t>원</t>
    <phoneticPr fontId="3" type="noConversion"/>
  </si>
  <si>
    <t>회사명</t>
    <phoneticPr fontId="3" type="noConversion"/>
  </si>
  <si>
    <t>컨소시엄 구성</t>
    <phoneticPr fontId="3" type="noConversion"/>
  </si>
  <si>
    <t>증빙 ref. no/page</t>
    <phoneticPr fontId="3" type="noConversion"/>
  </si>
  <si>
    <t>2) 신청기업의 용역수행 실적 (기업 사업실적)</t>
    <phoneticPr fontId="3" type="noConversion"/>
  </si>
  <si>
    <t xml:space="preserve">3) 신청기업의 경영상태 </t>
    <phoneticPr fontId="3" type="noConversion"/>
  </si>
  <si>
    <t>신용등급</t>
    <phoneticPr fontId="3" type="noConversion"/>
  </si>
  <si>
    <t>OO회계법인</t>
  </si>
  <si>
    <t>OO회계법인</t>
    <phoneticPr fontId="3" type="noConversion"/>
  </si>
  <si>
    <t>OOO</t>
  </si>
  <si>
    <t>OOO</t>
    <phoneticPr fontId="3" type="noConversion"/>
  </si>
  <si>
    <t>법무법인OOO</t>
    <phoneticPr fontId="3" type="noConversion"/>
  </si>
  <si>
    <t>박OO</t>
    <phoneticPr fontId="3" type="noConversion"/>
  </si>
  <si>
    <t>양OO</t>
    <phoneticPr fontId="3" type="noConversion"/>
  </si>
  <si>
    <t>정OO</t>
    <phoneticPr fontId="3" type="noConversion"/>
  </si>
  <si>
    <t xml:space="preserve">OOO사업 </t>
  </si>
  <si>
    <t xml:space="preserve">OOO사업 </t>
    <phoneticPr fontId="3" type="noConversion"/>
  </si>
  <si>
    <t>합계</t>
    <phoneticPr fontId="3" type="noConversion"/>
  </si>
  <si>
    <t>재무</t>
    <phoneticPr fontId="3" type="noConversion"/>
  </si>
  <si>
    <t>기술</t>
    <phoneticPr fontId="3" type="noConversion"/>
  </si>
  <si>
    <t>법무법인OOO</t>
    <phoneticPr fontId="3" type="noConversion"/>
  </si>
  <si>
    <t>1) 전문인력 적정성 (책임연구원)</t>
    <phoneticPr fontId="3" type="noConversion"/>
  </si>
  <si>
    <t>컨소시엄 구성</t>
    <phoneticPr fontId="3" type="noConversion"/>
  </si>
  <si>
    <t>BB+</t>
    <phoneticPr fontId="3" type="noConversion"/>
  </si>
  <si>
    <t>OOO 사업 타당성조사</t>
    <phoneticPr fontId="3" type="noConversion"/>
  </si>
  <si>
    <t>1. 전문인력 적정성</t>
    <phoneticPr fontId="3" type="noConversion"/>
  </si>
  <si>
    <t>평가결과</t>
    <phoneticPr fontId="3" type="noConversion"/>
  </si>
  <si>
    <t>총점</t>
    <phoneticPr fontId="3" type="noConversion"/>
  </si>
  <si>
    <t>배점</t>
    <phoneticPr fontId="3" type="noConversion"/>
  </si>
  <si>
    <t>평가 항목</t>
    <phoneticPr fontId="3" type="noConversion"/>
  </si>
  <si>
    <t>2. 신청기업의 용역수행 실적</t>
    <phoneticPr fontId="3" type="noConversion"/>
  </si>
  <si>
    <t>3. 신청기업의 경영상태</t>
    <phoneticPr fontId="3" type="noConversion"/>
  </si>
  <si>
    <t>OO회계법인/OOO/법무법인OOO</t>
    <phoneticPr fontId="3" type="noConversion"/>
  </si>
  <si>
    <t>분야</t>
    <phoneticPr fontId="3" type="noConversion"/>
  </si>
  <si>
    <t xml:space="preserve">분야 </t>
    <phoneticPr fontId="3" type="noConversion"/>
  </si>
  <si>
    <t xml:space="preserve">분야 </t>
    <phoneticPr fontId="3" type="noConversion"/>
  </si>
  <si>
    <r>
      <t>전체금액 (</t>
    </r>
    <r>
      <rPr>
        <sz val="11"/>
        <color theme="1"/>
        <rFont val="맑은 고딕"/>
        <family val="3"/>
        <charset val="129"/>
      </rPr>
      <t>ⓐ</t>
    </r>
    <r>
      <rPr>
        <sz val="9.35"/>
        <color theme="1"/>
        <rFont val="맑은 고딕"/>
        <family val="3"/>
        <charset val="129"/>
      </rPr>
      <t>)</t>
    </r>
    <phoneticPr fontId="3" type="noConversion"/>
  </si>
  <si>
    <r>
      <t>지분율 (</t>
    </r>
    <r>
      <rPr>
        <sz val="11"/>
        <color theme="1"/>
        <rFont val="맑은 고딕"/>
        <family val="3"/>
        <charset val="129"/>
      </rPr>
      <t>ⓑ</t>
    </r>
    <r>
      <rPr>
        <sz val="9.35"/>
        <color theme="1"/>
        <rFont val="맑은 고딕"/>
        <family val="3"/>
        <charset val="129"/>
      </rPr>
      <t>)</t>
    </r>
    <r>
      <rPr>
        <sz val="11"/>
        <color theme="1"/>
        <rFont val="맑은 고딕"/>
        <family val="3"/>
        <charset val="129"/>
        <scheme val="minor"/>
      </rPr>
      <t xml:space="preserve">
(해당실적 내 회사 용역 지분율)</t>
    </r>
    <phoneticPr fontId="3" type="noConversion"/>
  </si>
  <si>
    <t>지분금액  (ⓐ x ⓑ)</t>
    <phoneticPr fontId="3" type="noConversion"/>
  </si>
  <si>
    <r>
      <t>인정금액 (</t>
    </r>
    <r>
      <rPr>
        <sz val="11"/>
        <color theme="1"/>
        <rFont val="맑은 고딕"/>
        <family val="3"/>
        <charset val="129"/>
      </rPr>
      <t>ⓒ</t>
    </r>
    <r>
      <rPr>
        <sz val="9.35"/>
        <color theme="1"/>
        <rFont val="맑은 고딕"/>
        <family val="3"/>
        <charset val="129"/>
      </rPr>
      <t>)</t>
    </r>
    <r>
      <rPr>
        <sz val="11"/>
        <color theme="1"/>
        <rFont val="맑은 고딕"/>
        <family val="3"/>
        <charset val="129"/>
        <scheme val="minor"/>
      </rPr>
      <t xml:space="preserve">
(회사의 각 지분금액 합산)</t>
    </r>
    <phoneticPr fontId="3" type="noConversion"/>
  </si>
  <si>
    <r>
      <t>지분율 (</t>
    </r>
    <r>
      <rPr>
        <sz val="11"/>
        <color theme="1"/>
        <rFont val="맑은 고딕"/>
        <family val="3"/>
        <charset val="129"/>
      </rPr>
      <t>ⓓ</t>
    </r>
    <r>
      <rPr>
        <sz val="11"/>
        <color theme="1"/>
        <rFont val="맑은 고딕"/>
        <family val="2"/>
        <charset val="129"/>
      </rPr>
      <t>)</t>
    </r>
    <phoneticPr fontId="3" type="noConversion"/>
  </si>
  <si>
    <r>
      <t>지분금액  (</t>
    </r>
    <r>
      <rPr>
        <sz val="11"/>
        <color theme="1"/>
        <rFont val="맑은 고딕"/>
        <family val="3"/>
        <charset val="129"/>
      </rPr>
      <t>ⓒ</t>
    </r>
    <r>
      <rPr>
        <sz val="9.35"/>
        <color theme="1"/>
        <rFont val="맑은 고딕"/>
        <family val="3"/>
        <charset val="129"/>
      </rPr>
      <t>=</t>
    </r>
    <r>
      <rPr>
        <sz val="11"/>
        <color theme="1"/>
        <rFont val="맑은 고딕"/>
        <family val="3"/>
        <charset val="129"/>
        <scheme val="minor"/>
      </rPr>
      <t>ⓐ x ⓑ)</t>
    </r>
    <phoneticPr fontId="3" type="noConversion"/>
  </si>
  <si>
    <r>
      <t>인정금액 (</t>
    </r>
    <r>
      <rPr>
        <sz val="11"/>
        <color theme="1"/>
        <rFont val="맑은 고딕"/>
        <family val="3"/>
        <charset val="129"/>
      </rPr>
      <t>ⓔ</t>
    </r>
    <r>
      <rPr>
        <sz val="9.35"/>
        <color theme="1"/>
        <rFont val="맑은 고딕"/>
        <family val="3"/>
        <charset val="129"/>
      </rPr>
      <t xml:space="preserve"> = ⓒ x ⓓ)</t>
    </r>
    <r>
      <rPr>
        <sz val="11"/>
        <color theme="1"/>
        <rFont val="맑은 고딕"/>
        <family val="3"/>
        <charset val="129"/>
        <scheme val="minor"/>
      </rPr>
      <t xml:space="preserve">
(본 용역 컨소시엄 지분율 반영)</t>
    </r>
    <phoneticPr fontId="3" type="noConversion"/>
  </si>
  <si>
    <r>
      <t>(인정금액 ⓒ / 사업예산)  % (</t>
    </r>
    <r>
      <rPr>
        <sz val="11"/>
        <color theme="1"/>
        <rFont val="맑은 고딕"/>
        <family val="3"/>
        <charset val="129"/>
      </rPr>
      <t>ⓓ</t>
    </r>
    <r>
      <rPr>
        <sz val="9.35"/>
        <color theme="1"/>
        <rFont val="맑은 고딕"/>
        <family val="3"/>
        <charset val="129"/>
      </rPr>
      <t>)</t>
    </r>
    <phoneticPr fontId="3" type="noConversion"/>
  </si>
  <si>
    <t>제안서 P.10</t>
    <phoneticPr fontId="3" type="noConversion"/>
  </si>
  <si>
    <t>제안서 P.10</t>
    <phoneticPr fontId="3" type="noConversion"/>
  </si>
  <si>
    <r>
      <t>컨소시엄간 배분 (</t>
    </r>
    <r>
      <rPr>
        <sz val="11"/>
        <color theme="1"/>
        <rFont val="맑은 고딕"/>
        <family val="3"/>
        <charset val="129"/>
      </rPr>
      <t>ⓒ</t>
    </r>
    <r>
      <rPr>
        <sz val="9.35"/>
        <color theme="1"/>
        <rFont val="맑은 고딕"/>
        <family val="3"/>
        <charset val="129"/>
      </rPr>
      <t xml:space="preserve">= </t>
    </r>
    <r>
      <rPr>
        <sz val="11"/>
        <color theme="1"/>
        <rFont val="맑은 고딕"/>
        <family val="3"/>
        <charset val="129"/>
      </rPr>
      <t>ⓐ</t>
    </r>
    <r>
      <rPr>
        <sz val="9.35"/>
        <color theme="1"/>
        <rFont val="맑은 고딕"/>
        <family val="3"/>
        <charset val="129"/>
      </rPr>
      <t xml:space="preserve"> x ⓑ)</t>
    </r>
    <phoneticPr fontId="3" type="noConversion"/>
  </si>
  <si>
    <r>
      <t>배점 (</t>
    </r>
    <r>
      <rPr>
        <sz val="11"/>
        <color theme="1"/>
        <rFont val="맑은 고딕"/>
        <family val="3"/>
        <charset val="129"/>
      </rPr>
      <t>ⓖ</t>
    </r>
    <r>
      <rPr>
        <sz val="9.35"/>
        <color theme="1"/>
        <rFont val="맑은 고딕"/>
        <family val="3"/>
        <charset val="129"/>
      </rPr>
      <t>)</t>
    </r>
    <phoneticPr fontId="3" type="noConversion"/>
  </si>
  <si>
    <r>
      <t>배점</t>
    </r>
    <r>
      <rPr>
        <vertAlign val="superscript"/>
        <sz val="11"/>
        <color theme="1"/>
        <rFont val="맑은 고딕"/>
        <family val="3"/>
        <charset val="129"/>
        <scheme val="minor"/>
      </rPr>
      <t xml:space="preserve"> 주1.
</t>
    </r>
    <r>
      <rPr>
        <sz val="11"/>
        <color theme="1"/>
        <rFont val="맑은 고딕"/>
        <family val="3"/>
        <charset val="129"/>
        <scheme val="minor"/>
      </rPr>
      <t>(</t>
    </r>
    <r>
      <rPr>
        <sz val="11"/>
        <color theme="1"/>
        <rFont val="맑은 고딕"/>
        <family val="3"/>
        <charset val="129"/>
      </rPr>
      <t>ⓔ</t>
    </r>
    <r>
      <rPr>
        <sz val="9.35"/>
        <color theme="1"/>
        <rFont val="맑은 고딕"/>
        <family val="3"/>
        <charset val="129"/>
      </rPr>
      <t>)</t>
    </r>
    <phoneticPr fontId="3" type="noConversion"/>
  </si>
  <si>
    <r>
      <t>평점
(</t>
    </r>
    <r>
      <rPr>
        <sz val="11"/>
        <color theme="0"/>
        <rFont val="맑은 고딕"/>
        <family val="3"/>
        <charset val="129"/>
      </rPr>
      <t>ⓔ x ⓕ)</t>
    </r>
    <phoneticPr fontId="3" type="noConversion"/>
  </si>
  <si>
    <r>
      <t>평점
(</t>
    </r>
    <r>
      <rPr>
        <sz val="11"/>
        <color theme="0"/>
        <rFont val="맑은 고딕"/>
        <family val="3"/>
        <charset val="129"/>
      </rPr>
      <t>ⓖ</t>
    </r>
    <r>
      <rPr>
        <sz val="11"/>
        <color theme="0"/>
        <rFont val="맑은 고딕"/>
        <family val="2"/>
        <charset val="129"/>
      </rPr>
      <t xml:space="preserve"> x </t>
    </r>
    <r>
      <rPr>
        <sz val="11"/>
        <color theme="0"/>
        <rFont val="맑은 고딕"/>
        <family val="3"/>
        <charset val="129"/>
      </rPr>
      <t>ⓗ</t>
    </r>
    <r>
      <rPr>
        <sz val="9.35"/>
        <color theme="0"/>
        <rFont val="맑은 고딕"/>
        <family val="3"/>
        <charset val="129"/>
      </rPr>
      <t>)</t>
    </r>
    <phoneticPr fontId="3" type="noConversion"/>
  </si>
  <si>
    <r>
      <t>평점  (</t>
    </r>
    <r>
      <rPr>
        <sz val="11"/>
        <color theme="0"/>
        <rFont val="맑은 고딕"/>
        <family val="3"/>
        <charset val="129"/>
      </rPr>
      <t>ⓒ</t>
    </r>
    <r>
      <rPr>
        <sz val="11"/>
        <color theme="0"/>
        <rFont val="맑은 고딕"/>
        <family val="2"/>
        <charset val="129"/>
      </rPr>
      <t xml:space="preserve"> x </t>
    </r>
    <r>
      <rPr>
        <sz val="11"/>
        <color theme="0"/>
        <rFont val="맑은 고딕"/>
        <family val="3"/>
        <charset val="129"/>
      </rPr>
      <t>ⓓ</t>
    </r>
    <r>
      <rPr>
        <sz val="11"/>
        <color theme="0"/>
        <rFont val="맑은 고딕"/>
        <family val="2"/>
        <charset val="129"/>
      </rPr>
      <t>)</t>
    </r>
    <phoneticPr fontId="3" type="noConversion"/>
  </si>
  <si>
    <t xml:space="preserve">OOO사업 </t>
    <phoneticPr fontId="3" type="noConversion"/>
  </si>
  <si>
    <t xml:space="preserve">OOO사업 </t>
    <phoneticPr fontId="3" type="noConversion"/>
  </si>
  <si>
    <t>주1. 입찰참가자 제안서 평가 기준의 '1.기술능력평가 항목 및 배점'표 中 '①전문인력적정성' 내 분야별 배점 적용</t>
    <phoneticPr fontId="3" type="noConversion"/>
  </si>
  <si>
    <t xml:space="preserve">주2. 입찰참가자 제안서 평가 기준 '주1) 계량평가(정량평가)세부 평가기준' 의 '①전문인력적정성 - 나. 분야별 책임연구원의 요역수행실적' 표의 평점 란 해당 % 적용 </t>
    <phoneticPr fontId="3" type="noConversion"/>
  </si>
  <si>
    <r>
      <t>(인정금액 ⓔ의 합계 
/ 사업예산)   (</t>
    </r>
    <r>
      <rPr>
        <sz val="11"/>
        <color theme="1"/>
        <rFont val="맑은 고딕"/>
        <family val="3"/>
        <charset val="129"/>
      </rPr>
      <t>ⓕ</t>
    </r>
    <r>
      <rPr>
        <sz val="9.35"/>
        <color theme="1"/>
        <rFont val="맑은 고딕"/>
        <family val="3"/>
        <charset val="129"/>
      </rPr>
      <t xml:space="preserve">) </t>
    </r>
    <r>
      <rPr>
        <sz val="11"/>
        <color theme="1"/>
        <rFont val="맑은 고딕"/>
        <family val="3"/>
        <charset val="129"/>
        <scheme val="minor"/>
      </rPr>
      <t>%</t>
    </r>
    <phoneticPr fontId="3" type="noConversion"/>
  </si>
  <si>
    <r>
      <t>주1. 입찰참가자 제안서 평가 기준 '주1) 계량평가(정량평가)세부 평가기준' 의 '</t>
    </r>
    <r>
      <rPr>
        <sz val="11"/>
        <color theme="1"/>
        <rFont val="맑은 고딕"/>
        <family val="3"/>
        <charset val="129"/>
      </rPr>
      <t>②</t>
    </r>
    <r>
      <rPr>
        <sz val="11"/>
        <color theme="1"/>
        <rFont val="맑은 고딕"/>
        <family val="2"/>
        <charset val="129"/>
        <scheme val="minor"/>
      </rPr>
      <t>신청기업의 용역수행실적' 표의 평점 란 해당 % 적용</t>
    </r>
    <phoneticPr fontId="3" type="noConversion"/>
  </si>
  <si>
    <r>
      <t>주1. 입찰참가자 제안서 평가 기준 '주1) 계량평가(정량평가)세부 평가기준' 의 '</t>
    </r>
    <r>
      <rPr>
        <sz val="11"/>
        <color theme="1"/>
        <rFont val="맑은 고딕"/>
        <family val="3"/>
        <charset val="129"/>
      </rPr>
      <t>③</t>
    </r>
    <r>
      <rPr>
        <sz val="11"/>
        <color theme="1"/>
        <rFont val="맑은 고딕"/>
        <family val="2"/>
        <charset val="129"/>
        <scheme val="minor"/>
      </rPr>
      <t>신청기업의 경영상태' 표의 평점 란 해당 % 적용</t>
    </r>
    <phoneticPr fontId="3" type="noConversion"/>
  </si>
  <si>
    <r>
      <t xml:space="preserve">구분별 적용 % </t>
    </r>
    <r>
      <rPr>
        <vertAlign val="superscript"/>
        <sz val="11"/>
        <color theme="1"/>
        <rFont val="맑은 고딕"/>
        <family val="3"/>
        <charset val="129"/>
        <scheme val="minor"/>
      </rPr>
      <t xml:space="preserve">주1.
</t>
    </r>
    <r>
      <rPr>
        <sz val="11"/>
        <color theme="1"/>
        <rFont val="맑은 고딕"/>
        <family val="3"/>
        <charset val="129"/>
        <scheme val="minor"/>
      </rPr>
      <t>(각 신용등급에</t>
    </r>
    <r>
      <rPr>
        <sz val="11"/>
        <color theme="1"/>
        <rFont val="맑은 고딕"/>
        <family val="3"/>
        <charset val="129"/>
      </rPr>
      <t xml:space="preserve"> 따라 적용되어야 하는 %)  (ⓓ)</t>
    </r>
    <phoneticPr fontId="3" type="noConversion"/>
  </si>
  <si>
    <r>
      <t xml:space="preserve">구분별 적용 % </t>
    </r>
    <r>
      <rPr>
        <vertAlign val="superscript"/>
        <sz val="11"/>
        <color theme="1"/>
        <rFont val="맑은 고딕"/>
        <family val="3"/>
        <charset val="129"/>
        <scheme val="minor"/>
      </rPr>
      <t xml:space="preserve">주1.
</t>
    </r>
    <r>
      <rPr>
        <sz val="11"/>
        <color theme="1"/>
        <rFont val="맑은 고딕"/>
        <family val="3"/>
        <charset val="129"/>
        <scheme val="minor"/>
      </rPr>
      <t>(</t>
    </r>
    <r>
      <rPr>
        <sz val="11"/>
        <color theme="1"/>
        <rFont val="맑은 고딕"/>
        <family val="3"/>
        <charset val="129"/>
      </rPr>
      <t>ⓕ 내용에 따라 적용되어야 하는 %)  (ⓗ)</t>
    </r>
    <phoneticPr fontId="3" type="noConversion"/>
  </si>
  <si>
    <r>
      <t xml:space="preserve">구분별 적용 % </t>
    </r>
    <r>
      <rPr>
        <vertAlign val="superscript"/>
        <sz val="11"/>
        <color theme="1"/>
        <rFont val="맑은 고딕"/>
        <family val="3"/>
        <charset val="129"/>
        <scheme val="minor"/>
      </rPr>
      <t xml:space="preserve">주2.
</t>
    </r>
    <r>
      <rPr>
        <sz val="11"/>
        <color theme="1"/>
        <rFont val="맑은 고딕"/>
        <family val="3"/>
        <charset val="129"/>
        <scheme val="minor"/>
      </rPr>
      <t>(</t>
    </r>
    <r>
      <rPr>
        <sz val="11"/>
        <color theme="1"/>
        <rFont val="맑은 고딕"/>
        <family val="3"/>
        <charset val="129"/>
      </rPr>
      <t>ⓓ 내용에 따라 적용되어야 하는 %) (ⓕ)</t>
    </r>
    <phoneticPr fontId="3" type="noConversion"/>
  </si>
  <si>
    <t xml:space="preserve"> ** 붉은색 글씨 cell 작성 요망</t>
    <phoneticPr fontId="3" type="noConversion"/>
  </si>
  <si>
    <t>신청기업:</t>
    <phoneticPr fontId="3" type="noConversion"/>
  </si>
  <si>
    <r>
      <t>지분율 (ⓐ</t>
    </r>
    <r>
      <rPr>
        <sz val="9.35"/>
        <color theme="1"/>
        <rFont val="맑은 고딕"/>
        <family val="3"/>
        <charset val="129"/>
      </rPr>
      <t>)</t>
    </r>
    <phoneticPr fontId="3" type="noConversion"/>
  </si>
  <si>
    <r>
      <t>배점 (ⓑ</t>
    </r>
    <r>
      <rPr>
        <sz val="9.35"/>
        <color theme="1"/>
        <rFont val="맑은 고딕"/>
        <family val="3"/>
        <charset val="129"/>
      </rPr>
      <t>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</si>
</sst>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"/>
    <numFmt numFmtId="178" formatCode="0.0000_);[Red]\(0.0000\)"/>
    <numFmt numFmtId="179" formatCode="0_ "/>
    <numFmt numFmtId="180" formatCode="0.0000_ "/>
  </numFmts>
  <fonts count="2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vertAlign val="superscript"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9.35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11"/>
      <color rgb="FFFF0000"/>
      <name val="맑은 고딕"/>
      <family val="3"/>
      <charset val="129"/>
      <scheme val="minor"/>
    </font>
    <font>
      <sz val="11"/>
      <color theme="0"/>
      <name val="맑은 고딕"/>
      <family val="3"/>
      <charset val="129"/>
    </font>
    <font>
      <sz val="9.35"/>
      <color theme="0"/>
      <name val="맑은 고딕"/>
      <family val="3"/>
      <charset val="129"/>
    </font>
    <font>
      <sz val="11"/>
      <color theme="0"/>
      <name val="맑은 고딕"/>
      <family val="2"/>
      <charset val="129"/>
    </font>
    <font>
      <b/>
      <sz val="16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41" fontId="0" fillId="0" borderId="2" xfId="1" applyFont="1" applyBorder="1" applyAlignment="1">
      <alignment horizontal="center" vertical="center"/>
    </xf>
    <xf numFmtId="41" fontId="0" fillId="0" borderId="15" xfId="1" applyFont="1" applyBorder="1" applyAlignment="1">
      <alignment horizontal="center" vertical="center"/>
    </xf>
    <xf numFmtId="41" fontId="0" fillId="0" borderId="16" xfId="1" applyFont="1" applyBorder="1" applyAlignment="1">
      <alignment horizontal="center" vertical="center"/>
    </xf>
    <xf numFmtId="41" fontId="0" fillId="0" borderId="0" xfId="1" applyFont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1" fontId="0" fillId="2" borderId="18" xfId="1" applyFont="1" applyFill="1" applyBorder="1" applyAlignment="1">
      <alignment horizontal="center" vertical="center"/>
    </xf>
    <xf numFmtId="176" fontId="0" fillId="2" borderId="18" xfId="2" applyNumberFormat="1" applyFont="1" applyFill="1" applyBorder="1" applyAlignment="1">
      <alignment horizontal="center" vertical="center"/>
    </xf>
    <xf numFmtId="41" fontId="0" fillId="2" borderId="19" xfId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41" fontId="0" fillId="0" borderId="20" xfId="1" applyFont="1" applyBorder="1" applyAlignment="1">
      <alignment horizontal="center" vertical="center"/>
    </xf>
    <xf numFmtId="41" fontId="0" fillId="0" borderId="3" xfId="1" applyFont="1" applyFill="1" applyBorder="1" applyAlignment="1">
      <alignment horizontal="center" vertical="center"/>
    </xf>
    <xf numFmtId="41" fontId="0" fillId="0" borderId="13" xfId="1" applyFont="1" applyFill="1" applyBorder="1" applyAlignment="1">
      <alignment horizontal="center" vertical="center"/>
    </xf>
    <xf numFmtId="41" fontId="4" fillId="0" borderId="0" xfId="1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0" fillId="0" borderId="0" xfId="0" applyFill="1" applyAlignment="1">
      <alignment horizontal="right" vertical="center"/>
    </xf>
    <xf numFmtId="41" fontId="4" fillId="0" borderId="0" xfId="1" applyFont="1" applyFill="1">
      <alignment vertical="center"/>
    </xf>
    <xf numFmtId="0" fontId="0" fillId="0" borderId="0" xfId="0" applyFill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41" fontId="11" fillId="0" borderId="2" xfId="1" applyFont="1" applyBorder="1">
      <alignment vertical="center"/>
    </xf>
    <xf numFmtId="176" fontId="11" fillId="0" borderId="2" xfId="2" applyNumberFormat="1" applyFont="1" applyBorder="1" applyAlignment="1">
      <alignment horizontal="center" vertical="center"/>
    </xf>
    <xf numFmtId="41" fontId="11" fillId="0" borderId="2" xfId="1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41" fontId="11" fillId="0" borderId="12" xfId="1" applyFont="1" applyBorder="1">
      <alignment vertical="center"/>
    </xf>
    <xf numFmtId="176" fontId="11" fillId="0" borderId="12" xfId="2" applyNumberFormat="1" applyFont="1" applyBorder="1" applyAlignment="1">
      <alignment horizontal="center" vertical="center"/>
    </xf>
    <xf numFmtId="41" fontId="11" fillId="0" borderId="15" xfId="1" applyFont="1" applyBorder="1" applyAlignment="1">
      <alignment horizontal="center" vertical="center"/>
    </xf>
    <xf numFmtId="176" fontId="11" fillId="0" borderId="15" xfId="2" applyNumberFormat="1" applyFont="1" applyBorder="1" applyAlignment="1">
      <alignment horizontal="center" vertical="center"/>
    </xf>
    <xf numFmtId="41" fontId="11" fillId="0" borderId="20" xfId="1" applyFont="1" applyBorder="1">
      <alignment vertical="center"/>
    </xf>
    <xf numFmtId="176" fontId="11" fillId="0" borderId="20" xfId="2" applyNumberFormat="1" applyFont="1" applyBorder="1" applyAlignment="1">
      <alignment horizontal="center" vertical="center"/>
    </xf>
    <xf numFmtId="41" fontId="11" fillId="0" borderId="2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1" fontId="11" fillId="0" borderId="0" xfId="1" applyFont="1" applyBorder="1">
      <alignment vertical="center"/>
    </xf>
    <xf numFmtId="176" fontId="11" fillId="0" borderId="0" xfId="2" applyNumberFormat="1" applyFont="1" applyBorder="1" applyAlignment="1">
      <alignment horizontal="center" vertical="center"/>
    </xf>
    <xf numFmtId="41" fontId="11" fillId="0" borderId="0" xfId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41" fontId="13" fillId="0" borderId="20" xfId="1" applyFont="1" applyBorder="1" applyAlignment="1">
      <alignment horizontal="center" vertical="center"/>
    </xf>
    <xf numFmtId="41" fontId="11" fillId="0" borderId="12" xfId="1" applyFont="1" applyBorder="1" applyAlignment="1">
      <alignment horizontal="center" vertical="center"/>
    </xf>
    <xf numFmtId="41" fontId="0" fillId="0" borderId="2" xfId="1" applyFont="1" applyFill="1" applyBorder="1" applyAlignment="1">
      <alignment horizontal="center" vertical="center"/>
    </xf>
    <xf numFmtId="41" fontId="0" fillId="0" borderId="12" xfId="1" applyFont="1" applyFill="1" applyBorder="1" applyAlignment="1">
      <alignment horizontal="center" vertical="center"/>
    </xf>
    <xf numFmtId="9" fontId="14" fillId="4" borderId="32" xfId="2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0" fillId="3" borderId="21" xfId="0" applyFill="1" applyBorder="1">
      <alignment vertical="center"/>
    </xf>
    <xf numFmtId="0" fontId="0" fillId="3" borderId="22" xfId="0" applyFill="1" applyBorder="1">
      <alignment vertical="center"/>
    </xf>
    <xf numFmtId="0" fontId="0" fillId="3" borderId="23" xfId="0" applyFill="1" applyBorder="1">
      <alignment vertical="center"/>
    </xf>
    <xf numFmtId="0" fontId="0" fillId="2" borderId="39" xfId="0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11" fillId="0" borderId="27" xfId="0" applyFont="1" applyBorder="1" applyAlignment="1">
      <alignment horizontal="left" vertical="center"/>
    </xf>
    <xf numFmtId="0" fontId="11" fillId="0" borderId="40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/>
    </xf>
    <xf numFmtId="0" fontId="0" fillId="2" borderId="42" xfId="0" applyFill="1" applyBorder="1" applyAlignment="1">
      <alignment horizontal="center" vertical="center"/>
    </xf>
    <xf numFmtId="9" fontId="0" fillId="2" borderId="19" xfId="0" applyNumberFormat="1" applyFill="1" applyBorder="1" applyAlignment="1">
      <alignment horizontal="center" vertical="center"/>
    </xf>
    <xf numFmtId="41" fontId="13" fillId="0" borderId="12" xfId="1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/>
    </xf>
    <xf numFmtId="41" fontId="11" fillId="0" borderId="18" xfId="1" applyFont="1" applyBorder="1">
      <alignment vertical="center"/>
    </xf>
    <xf numFmtId="176" fontId="11" fillId="0" borderId="18" xfId="2" applyNumberFormat="1" applyFont="1" applyBorder="1" applyAlignment="1">
      <alignment horizontal="center" vertical="center"/>
    </xf>
    <xf numFmtId="0" fontId="11" fillId="0" borderId="42" xfId="0" applyFont="1" applyBorder="1" applyAlignment="1">
      <alignment horizontal="left" vertical="center"/>
    </xf>
    <xf numFmtId="41" fontId="11" fillId="0" borderId="18" xfId="1" applyFont="1" applyBorder="1" applyAlignment="1">
      <alignment horizontal="center" vertical="center"/>
    </xf>
    <xf numFmtId="41" fontId="0" fillId="0" borderId="18" xfId="1" applyFont="1" applyFill="1" applyBorder="1" applyAlignment="1">
      <alignment horizontal="center" vertical="center"/>
    </xf>
    <xf numFmtId="41" fontId="0" fillId="0" borderId="19" xfId="1" applyFont="1" applyFill="1" applyBorder="1" applyAlignment="1">
      <alignment horizontal="center" vertical="center"/>
    </xf>
    <xf numFmtId="41" fontId="0" fillId="0" borderId="3" xfId="1" applyFont="1" applyBorder="1" applyAlignment="1">
      <alignment horizontal="center" vertical="center"/>
    </xf>
    <xf numFmtId="0" fontId="11" fillId="0" borderId="43" xfId="0" applyFont="1" applyBorder="1" applyAlignment="1">
      <alignment horizontal="left" vertical="center"/>
    </xf>
    <xf numFmtId="41" fontId="0" fillId="0" borderId="26" xfId="1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1" fillId="0" borderId="27" xfId="0" applyFont="1" applyFill="1" applyBorder="1" applyAlignment="1">
      <alignment horizontal="left" vertical="center"/>
    </xf>
    <xf numFmtId="0" fontId="11" fillId="0" borderId="42" xfId="0" applyFont="1" applyFill="1" applyBorder="1" applyAlignment="1">
      <alignment horizontal="left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42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77" fontId="0" fillId="4" borderId="9" xfId="0" applyNumberForma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77" fontId="0" fillId="4" borderId="6" xfId="0" applyNumberFormat="1" applyFill="1" applyBorder="1" applyAlignment="1">
      <alignment horizontal="center" vertical="center"/>
    </xf>
    <xf numFmtId="9" fontId="11" fillId="0" borderId="44" xfId="0" applyNumberFormat="1" applyFont="1" applyBorder="1" applyAlignment="1">
      <alignment horizontal="center" vertical="center"/>
    </xf>
    <xf numFmtId="9" fontId="11" fillId="0" borderId="37" xfId="0" applyNumberFormat="1" applyFont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4" fillId="6" borderId="28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178" fontId="13" fillId="0" borderId="28" xfId="0" applyNumberFormat="1" applyFont="1" applyFill="1" applyBorder="1">
      <alignment vertical="center"/>
    </xf>
    <xf numFmtId="0" fontId="11" fillId="0" borderId="2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41" fontId="11" fillId="0" borderId="15" xfId="1" applyFont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3" fillId="4" borderId="4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41" fontId="13" fillId="0" borderId="18" xfId="1" applyFont="1" applyBorder="1" applyAlignment="1">
      <alignment horizontal="center" vertical="center"/>
    </xf>
    <xf numFmtId="0" fontId="11" fillId="0" borderId="24" xfId="0" applyFont="1" applyFill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41" fontId="11" fillId="0" borderId="15" xfId="1" applyFont="1" applyBorder="1">
      <alignment vertical="center"/>
    </xf>
    <xf numFmtId="41" fontId="13" fillId="0" borderId="15" xfId="1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5" fillId="0" borderId="0" xfId="0" applyFont="1">
      <alignment vertical="center"/>
    </xf>
    <xf numFmtId="41" fontId="11" fillId="0" borderId="5" xfId="1" applyFont="1" applyBorder="1" applyAlignment="1">
      <alignment horizontal="left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9" fontId="0" fillId="2" borderId="33" xfId="0" applyNumberFormat="1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180" fontId="6" fillId="5" borderId="34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24" fillId="2" borderId="22" xfId="0" applyFont="1" applyFill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1" fontId="13" fillId="0" borderId="9" xfId="0" applyNumberFormat="1" applyFont="1" applyBorder="1" applyAlignment="1">
      <alignment horizontal="center" vertical="center"/>
    </xf>
    <xf numFmtId="41" fontId="13" fillId="0" borderId="14" xfId="0" applyNumberFormat="1" applyFont="1" applyBorder="1" applyAlignment="1">
      <alignment horizontal="center" vertical="center"/>
    </xf>
    <xf numFmtId="41" fontId="13" fillId="0" borderId="19" xfId="0" applyNumberFormat="1" applyFont="1" applyBorder="1" applyAlignment="1">
      <alignment horizontal="center" vertical="center"/>
    </xf>
    <xf numFmtId="9" fontId="13" fillId="0" borderId="7" xfId="2" applyFont="1" applyBorder="1" applyAlignment="1">
      <alignment horizontal="center" vertical="center"/>
    </xf>
    <xf numFmtId="9" fontId="13" fillId="0" borderId="10" xfId="2" applyFont="1" applyBorder="1" applyAlignment="1">
      <alignment horizontal="center" vertical="center"/>
    </xf>
    <xf numFmtId="9" fontId="13" fillId="0" borderId="29" xfId="2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1" fontId="13" fillId="0" borderId="31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24" fillId="3" borderId="22" xfId="0" applyFont="1" applyFill="1" applyBorder="1" applyAlignment="1">
      <alignment horizontal="center" vertical="center"/>
    </xf>
    <xf numFmtId="0" fontId="24" fillId="3" borderId="23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left" vertical="center"/>
    </xf>
    <xf numFmtId="178" fontId="14" fillId="4" borderId="28" xfId="0" applyNumberFormat="1" applyFont="1" applyFill="1" applyBorder="1" applyAlignment="1">
      <alignment horizontal="center" vertical="center"/>
    </xf>
    <xf numFmtId="0" fontId="14" fillId="4" borderId="28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176" fontId="11" fillId="0" borderId="14" xfId="0" applyNumberFormat="1" applyFont="1" applyBorder="1" applyAlignment="1">
      <alignment horizontal="center" vertical="center"/>
    </xf>
    <xf numFmtId="176" fontId="11" fillId="0" borderId="19" xfId="0" applyNumberFormat="1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176" fontId="0" fillId="0" borderId="29" xfId="2" applyNumberFormat="1" applyFont="1" applyFill="1" applyBorder="1" applyAlignment="1">
      <alignment horizontal="center" vertical="center"/>
    </xf>
    <xf numFmtId="176" fontId="0" fillId="0" borderId="24" xfId="2" applyNumberFormat="1" applyFont="1" applyFill="1" applyBorder="1" applyAlignment="1">
      <alignment horizontal="center" vertical="center"/>
    </xf>
    <xf numFmtId="176" fontId="0" fillId="0" borderId="25" xfId="2" applyNumberFormat="1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4" fillId="2" borderId="21" xfId="0" applyFont="1" applyFill="1" applyBorder="1" applyAlignment="1">
      <alignment horizontal="center" vertical="center"/>
    </xf>
    <xf numFmtId="179" fontId="13" fillId="0" borderId="44" xfId="0" applyNumberFormat="1" applyFont="1" applyBorder="1" applyAlignment="1">
      <alignment horizontal="center" vertical="center"/>
    </xf>
    <xf numFmtId="179" fontId="13" fillId="0" borderId="35" xfId="0" applyNumberFormat="1" applyFont="1" applyBorder="1" applyAlignment="1">
      <alignment horizontal="center" vertical="center"/>
    </xf>
    <xf numFmtId="9" fontId="11" fillId="0" borderId="8" xfId="2" applyFont="1" applyBorder="1" applyAlignment="1">
      <alignment horizontal="center" vertical="center"/>
    </xf>
    <xf numFmtId="9" fontId="11" fillId="0" borderId="11" xfId="2" applyFont="1" applyBorder="1" applyAlignment="1">
      <alignment horizontal="center" vertical="center"/>
    </xf>
    <xf numFmtId="9" fontId="11" fillId="0" borderId="12" xfId="2" applyFont="1" applyBorder="1" applyAlignment="1">
      <alignment horizontal="center" vertical="center"/>
    </xf>
    <xf numFmtId="9" fontId="11" fillId="0" borderId="5" xfId="2" applyFont="1" applyBorder="1" applyAlignment="1">
      <alignment horizontal="center" vertical="center"/>
    </xf>
    <xf numFmtId="9" fontId="11" fillId="0" borderId="18" xfId="2" applyFont="1" applyBorder="1" applyAlignment="1">
      <alignment horizontal="center" vertical="center"/>
    </xf>
    <xf numFmtId="9" fontId="13" fillId="0" borderId="24" xfId="2" applyFont="1" applyBorder="1" applyAlignment="1">
      <alignment horizontal="center" vertical="center"/>
    </xf>
    <xf numFmtId="9" fontId="13" fillId="0" borderId="4" xfId="2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1" fontId="13" fillId="0" borderId="3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showGridLines="0" tabSelected="1" zoomScale="85" zoomScaleNormal="85" workbookViewId="0">
      <pane ySplit="6" topLeftCell="A7" activePane="bottomLeft" state="frozen"/>
      <selection pane="bottomLeft" activeCell="D39" sqref="D39"/>
    </sheetView>
  </sheetViews>
  <sheetFormatPr defaultRowHeight="16.5" x14ac:dyDescent="0.3"/>
  <cols>
    <col min="2" max="2" width="15.625" customWidth="1"/>
    <col min="3" max="3" width="11" bestFit="1" customWidth="1"/>
    <col min="4" max="4" width="26" customWidth="1"/>
    <col min="5" max="5" width="17.125" bestFit="1" customWidth="1"/>
    <col min="6" max="6" width="17.5" bestFit="1" customWidth="1"/>
    <col min="7" max="7" width="26.75" customWidth="1"/>
    <col min="8" max="8" width="19.75" bestFit="1" customWidth="1"/>
    <col min="9" max="9" width="25.625" customWidth="1"/>
    <col min="10" max="10" width="20.875" customWidth="1"/>
    <col min="11" max="11" width="11.625" bestFit="1" customWidth="1"/>
    <col min="12" max="12" width="19.25" customWidth="1"/>
    <col min="13" max="13" width="13.75" customWidth="1"/>
    <col min="14" max="14" width="15.875" bestFit="1" customWidth="1"/>
    <col min="17" max="17" width="13" bestFit="1" customWidth="1"/>
  </cols>
  <sheetData>
    <row r="1" spans="1:13" ht="30" customHeight="1" x14ac:dyDescent="0.3">
      <c r="A1" s="170" t="s">
        <v>35</v>
      </c>
      <c r="B1" s="170"/>
      <c r="C1" s="170"/>
      <c r="D1" s="170"/>
      <c r="E1" s="170"/>
      <c r="F1" s="11" t="s">
        <v>0</v>
      </c>
      <c r="G1" s="15">
        <v>640000000</v>
      </c>
      <c r="H1" t="s">
        <v>11</v>
      </c>
      <c r="I1" s="122" t="s">
        <v>73</v>
      </c>
    </row>
    <row r="2" spans="1:13" ht="30" customHeight="1" x14ac:dyDescent="0.3">
      <c r="A2" s="94" t="s">
        <v>74</v>
      </c>
      <c r="B2" s="171" t="s">
        <v>43</v>
      </c>
      <c r="C2" s="171"/>
      <c r="D2" s="171"/>
      <c r="E2" s="171"/>
      <c r="F2" s="11"/>
      <c r="G2" s="15"/>
    </row>
    <row r="3" spans="1:13" ht="30" customHeight="1" x14ac:dyDescent="0.3">
      <c r="A3" s="177" t="s">
        <v>40</v>
      </c>
      <c r="B3" s="177"/>
      <c r="C3" s="95" t="s">
        <v>39</v>
      </c>
      <c r="D3" s="95" t="s">
        <v>37</v>
      </c>
      <c r="E3" s="95" t="s">
        <v>38</v>
      </c>
      <c r="F3" s="11"/>
      <c r="G3" s="15"/>
    </row>
    <row r="4" spans="1:13" ht="30" customHeight="1" x14ac:dyDescent="0.3">
      <c r="A4" s="178" t="s">
        <v>36</v>
      </c>
      <c r="B4" s="178"/>
      <c r="C4" s="96">
        <v>12</v>
      </c>
      <c r="D4" s="97">
        <f>M17</f>
        <v>10.4</v>
      </c>
      <c r="E4" s="179">
        <f>SUM(D4:D6)</f>
        <v>28.043999999999997</v>
      </c>
      <c r="F4" s="11"/>
      <c r="G4" s="15"/>
    </row>
    <row r="5" spans="1:13" ht="30" customHeight="1" x14ac:dyDescent="0.3">
      <c r="A5" s="178" t="s">
        <v>41</v>
      </c>
      <c r="B5" s="178"/>
      <c r="C5" s="96">
        <v>10</v>
      </c>
      <c r="D5" s="97">
        <f>M22</f>
        <v>10</v>
      </c>
      <c r="E5" s="180"/>
      <c r="F5" s="11"/>
      <c r="G5" s="15"/>
    </row>
    <row r="6" spans="1:13" ht="30" customHeight="1" x14ac:dyDescent="0.3">
      <c r="A6" s="178" t="s">
        <v>42</v>
      </c>
      <c r="B6" s="178"/>
      <c r="C6" s="96">
        <v>8</v>
      </c>
      <c r="D6" s="97">
        <f>I39</f>
        <v>7.6440000000000001</v>
      </c>
      <c r="E6" s="180"/>
      <c r="F6" s="18"/>
      <c r="G6" s="19"/>
      <c r="H6" s="20"/>
      <c r="I6" s="20"/>
      <c r="J6" s="20"/>
      <c r="K6" s="20"/>
      <c r="L6" s="20"/>
      <c r="M6" s="20"/>
    </row>
    <row r="7" spans="1:13" ht="30" customHeight="1" x14ac:dyDescent="0.3">
      <c r="A7" s="16"/>
      <c r="B7" s="17"/>
      <c r="C7" s="17"/>
      <c r="D7" s="17"/>
      <c r="E7" s="17"/>
      <c r="F7" s="18"/>
      <c r="G7" s="19"/>
      <c r="H7" s="20"/>
      <c r="I7" s="20"/>
      <c r="J7" s="20"/>
      <c r="K7" s="20"/>
      <c r="L7" s="20"/>
      <c r="M7" s="20"/>
    </row>
    <row r="8" spans="1:13" ht="24.95" customHeight="1" x14ac:dyDescent="0.3">
      <c r="A8" s="174" t="s">
        <v>33</v>
      </c>
      <c r="B8" s="175"/>
      <c r="C8" s="176"/>
      <c r="D8" s="172" t="s">
        <v>32</v>
      </c>
      <c r="E8" s="172"/>
      <c r="F8" s="172"/>
      <c r="G8" s="172"/>
      <c r="H8" s="172"/>
      <c r="I8" s="172"/>
      <c r="J8" s="172"/>
      <c r="K8" s="172"/>
      <c r="L8" s="172"/>
      <c r="M8" s="173"/>
    </row>
    <row r="9" spans="1:13" ht="51" customHeight="1" x14ac:dyDescent="0.3">
      <c r="A9" s="78" t="s">
        <v>46</v>
      </c>
      <c r="B9" s="79" t="s">
        <v>1</v>
      </c>
      <c r="C9" s="80" t="s">
        <v>9</v>
      </c>
      <c r="D9" s="81" t="s">
        <v>2</v>
      </c>
      <c r="E9" s="82" t="s">
        <v>14</v>
      </c>
      <c r="F9" s="79" t="s">
        <v>47</v>
      </c>
      <c r="G9" s="105" t="s">
        <v>48</v>
      </c>
      <c r="H9" s="79" t="s">
        <v>49</v>
      </c>
      <c r="I9" s="106" t="s">
        <v>50</v>
      </c>
      <c r="J9" s="107" t="s">
        <v>54</v>
      </c>
      <c r="K9" s="105" t="s">
        <v>59</v>
      </c>
      <c r="L9" s="106" t="s">
        <v>72</v>
      </c>
      <c r="M9" s="114" t="s">
        <v>60</v>
      </c>
    </row>
    <row r="10" spans="1:13" ht="24.95" customHeight="1" x14ac:dyDescent="0.3">
      <c r="A10" s="147" t="s">
        <v>4</v>
      </c>
      <c r="B10" s="132" t="s">
        <v>19</v>
      </c>
      <c r="C10" s="151" t="s">
        <v>25</v>
      </c>
      <c r="D10" s="76" t="s">
        <v>63</v>
      </c>
      <c r="E10" s="22" t="s">
        <v>56</v>
      </c>
      <c r="F10" s="23">
        <v>100000000</v>
      </c>
      <c r="G10" s="24">
        <v>1</v>
      </c>
      <c r="H10" s="41">
        <f t="shared" ref="H10:H13" si="0">G10*F10</f>
        <v>100000000</v>
      </c>
      <c r="I10" s="154">
        <f>SUM(H10:H12)</f>
        <v>205000000</v>
      </c>
      <c r="J10" s="157">
        <f>I10/G$1</f>
        <v>0.3203125</v>
      </c>
      <c r="K10" s="132">
        <v>4</v>
      </c>
      <c r="L10" s="193">
        <v>0.7</v>
      </c>
      <c r="M10" s="135">
        <f>K10*L10</f>
        <v>2.8</v>
      </c>
    </row>
    <row r="11" spans="1:13" ht="24.95" customHeight="1" x14ac:dyDescent="0.3">
      <c r="A11" s="148"/>
      <c r="B11" s="133"/>
      <c r="C11" s="152"/>
      <c r="D11" s="117" t="s">
        <v>64</v>
      </c>
      <c r="E11" s="118" t="s">
        <v>55</v>
      </c>
      <c r="F11" s="119">
        <v>50000000</v>
      </c>
      <c r="G11" s="30">
        <v>0.1</v>
      </c>
      <c r="H11" s="120">
        <f>F11*G11</f>
        <v>5000000</v>
      </c>
      <c r="I11" s="155"/>
      <c r="J11" s="158"/>
      <c r="K11" s="133"/>
      <c r="L11" s="194"/>
      <c r="M11" s="136"/>
    </row>
    <row r="12" spans="1:13" ht="24.95" customHeight="1" x14ac:dyDescent="0.3">
      <c r="A12" s="149"/>
      <c r="B12" s="150"/>
      <c r="C12" s="153"/>
      <c r="D12" s="77" t="s">
        <v>26</v>
      </c>
      <c r="E12" s="65" t="s">
        <v>56</v>
      </c>
      <c r="F12" s="66">
        <v>100000000</v>
      </c>
      <c r="G12" s="67">
        <v>1</v>
      </c>
      <c r="H12" s="116">
        <f>G12*F12</f>
        <v>100000000</v>
      </c>
      <c r="I12" s="156"/>
      <c r="J12" s="159"/>
      <c r="K12" s="134"/>
      <c r="L12" s="195"/>
      <c r="M12" s="136"/>
    </row>
    <row r="13" spans="1:13" ht="24.95" customHeight="1" x14ac:dyDescent="0.3">
      <c r="A13" s="160" t="s">
        <v>10</v>
      </c>
      <c r="B13" s="162" t="s">
        <v>21</v>
      </c>
      <c r="C13" s="164" t="s">
        <v>23</v>
      </c>
      <c r="D13" s="59" t="s">
        <v>27</v>
      </c>
      <c r="E13" s="22"/>
      <c r="F13" s="23">
        <v>832000000</v>
      </c>
      <c r="G13" s="24">
        <v>0.5</v>
      </c>
      <c r="H13" s="41">
        <f t="shared" si="0"/>
        <v>416000000</v>
      </c>
      <c r="I13" s="201">
        <f>SUM(H13:H14)</f>
        <v>581000000</v>
      </c>
      <c r="J13" s="198">
        <f t="shared" ref="J13" si="1">I13/G$1</f>
        <v>0.90781250000000002</v>
      </c>
      <c r="K13" s="200">
        <v>4</v>
      </c>
      <c r="L13" s="196">
        <v>0.9</v>
      </c>
      <c r="M13" s="137">
        <f t="shared" ref="M13" si="2">K13*L13</f>
        <v>3.6</v>
      </c>
    </row>
    <row r="14" spans="1:13" ht="24.95" customHeight="1" x14ac:dyDescent="0.3">
      <c r="A14" s="161"/>
      <c r="B14" s="163"/>
      <c r="C14" s="165"/>
      <c r="D14" s="73" t="s">
        <v>27</v>
      </c>
      <c r="E14" s="21"/>
      <c r="F14" s="31">
        <v>165000000</v>
      </c>
      <c r="G14" s="32">
        <v>1</v>
      </c>
      <c r="H14" s="42">
        <f t="shared" ref="H14:H16" si="3">G14*F14</f>
        <v>165000000</v>
      </c>
      <c r="I14" s="202"/>
      <c r="J14" s="198"/>
      <c r="K14" s="133"/>
      <c r="L14" s="195"/>
      <c r="M14" s="138"/>
    </row>
    <row r="15" spans="1:13" ht="24.95" customHeight="1" x14ac:dyDescent="0.3">
      <c r="A15" s="166" t="s">
        <v>6</v>
      </c>
      <c r="B15" s="134" t="s">
        <v>22</v>
      </c>
      <c r="C15" s="167" t="s">
        <v>24</v>
      </c>
      <c r="D15" s="60" t="s">
        <v>27</v>
      </c>
      <c r="E15" s="26"/>
      <c r="F15" s="27">
        <v>336000000</v>
      </c>
      <c r="G15" s="28">
        <v>1</v>
      </c>
      <c r="H15" s="64">
        <f t="shared" si="3"/>
        <v>336000000</v>
      </c>
      <c r="I15" s="168">
        <f>SUM(H15:H16)</f>
        <v>802600000</v>
      </c>
      <c r="J15" s="198">
        <f t="shared" ref="J15" si="4">I15/G$1</f>
        <v>1.2540625000000001</v>
      </c>
      <c r="K15" s="200">
        <v>4</v>
      </c>
      <c r="L15" s="196">
        <v>1</v>
      </c>
      <c r="M15" s="136">
        <f t="shared" ref="M15" si="5">K15*L15</f>
        <v>4</v>
      </c>
    </row>
    <row r="16" spans="1:13" ht="24.95" customHeight="1" x14ac:dyDescent="0.3">
      <c r="A16" s="161"/>
      <c r="B16" s="163"/>
      <c r="C16" s="165"/>
      <c r="D16" s="73" t="s">
        <v>27</v>
      </c>
      <c r="E16" s="21"/>
      <c r="F16" s="31">
        <v>466600000</v>
      </c>
      <c r="G16" s="32">
        <v>1</v>
      </c>
      <c r="H16" s="42">
        <f t="shared" si="3"/>
        <v>466600000</v>
      </c>
      <c r="I16" s="169"/>
      <c r="J16" s="199"/>
      <c r="K16" s="133"/>
      <c r="L16" s="197"/>
      <c r="M16" s="138"/>
    </row>
    <row r="17" spans="1:13" ht="24.95" customHeight="1" x14ac:dyDescent="0.3">
      <c r="A17" s="34"/>
      <c r="B17" s="121" t="s">
        <v>65</v>
      </c>
      <c r="C17" s="35"/>
      <c r="D17" s="36"/>
      <c r="E17" s="36"/>
      <c r="F17" s="37"/>
      <c r="G17" s="38"/>
      <c r="H17" s="39"/>
      <c r="I17" s="40"/>
      <c r="J17" s="46" t="s">
        <v>28</v>
      </c>
      <c r="K17" s="48">
        <f>SUM(K10:K16)</f>
        <v>12</v>
      </c>
      <c r="L17" s="110"/>
      <c r="M17" s="47">
        <f>SUM(M10:M16)</f>
        <v>10.4</v>
      </c>
    </row>
    <row r="18" spans="1:13" ht="24.95" customHeight="1" x14ac:dyDescent="0.3">
      <c r="B18" t="s">
        <v>66</v>
      </c>
    </row>
    <row r="19" spans="1:13" ht="24.95" customHeight="1" x14ac:dyDescent="0.3"/>
    <row r="20" spans="1:13" ht="24.95" customHeight="1" x14ac:dyDescent="0.3">
      <c r="A20" s="129" t="s">
        <v>13</v>
      </c>
      <c r="B20" s="130"/>
      <c r="C20" s="185"/>
      <c r="D20" s="145" t="s">
        <v>15</v>
      </c>
      <c r="E20" s="145"/>
      <c r="F20" s="145"/>
      <c r="G20" s="145"/>
      <c r="H20" s="145"/>
      <c r="I20" s="145"/>
      <c r="J20" s="145"/>
      <c r="K20" s="145"/>
      <c r="L20" s="145"/>
      <c r="M20" s="146"/>
    </row>
    <row r="21" spans="1:13" ht="54.75" customHeight="1" x14ac:dyDescent="0.3">
      <c r="A21" s="57" t="s">
        <v>44</v>
      </c>
      <c r="B21" s="6" t="s">
        <v>12</v>
      </c>
      <c r="C21" s="58" t="s">
        <v>51</v>
      </c>
      <c r="D21" s="56" t="s">
        <v>3</v>
      </c>
      <c r="E21" s="49" t="s">
        <v>14</v>
      </c>
      <c r="F21" s="79" t="s">
        <v>47</v>
      </c>
      <c r="G21" s="105" t="s">
        <v>48</v>
      </c>
      <c r="H21" s="79" t="s">
        <v>52</v>
      </c>
      <c r="I21" s="106" t="s">
        <v>53</v>
      </c>
      <c r="J21" s="107" t="s">
        <v>67</v>
      </c>
      <c r="K21" s="51" t="s">
        <v>58</v>
      </c>
      <c r="L21" s="106" t="s">
        <v>71</v>
      </c>
      <c r="M21" s="115" t="s">
        <v>61</v>
      </c>
    </row>
    <row r="22" spans="1:13" ht="24.95" customHeight="1" x14ac:dyDescent="0.3">
      <c r="A22" s="147" t="s">
        <v>29</v>
      </c>
      <c r="B22" s="132" t="s">
        <v>18</v>
      </c>
      <c r="C22" s="182">
        <v>0.44500000000000001</v>
      </c>
      <c r="D22" s="59" t="s">
        <v>26</v>
      </c>
      <c r="E22" s="22" t="s">
        <v>55</v>
      </c>
      <c r="F22" s="25">
        <v>445500000</v>
      </c>
      <c r="G22" s="24">
        <v>0.44500000000000001</v>
      </c>
      <c r="H22" s="44">
        <f>F22*G22</f>
        <v>198247500</v>
      </c>
      <c r="I22" s="13">
        <f>H22*C$22</f>
        <v>88220137.5</v>
      </c>
      <c r="J22" s="186">
        <f>I31/G1</f>
        <v>1.0703645835937501</v>
      </c>
      <c r="K22" s="139">
        <v>10</v>
      </c>
      <c r="L22" s="193">
        <v>1</v>
      </c>
      <c r="M22" s="142">
        <f>K22*L22</f>
        <v>10</v>
      </c>
    </row>
    <row r="23" spans="1:13" ht="24.95" customHeight="1" x14ac:dyDescent="0.3">
      <c r="A23" s="181"/>
      <c r="B23" s="133"/>
      <c r="C23" s="183"/>
      <c r="D23" s="60" t="s">
        <v>26</v>
      </c>
      <c r="E23" s="99"/>
      <c r="F23" s="43">
        <v>336000000</v>
      </c>
      <c r="G23" s="28">
        <v>0.54500000000000004</v>
      </c>
      <c r="H23" s="45">
        <f t="shared" ref="H23:H30" si="6">F23*G23</f>
        <v>183120000</v>
      </c>
      <c r="I23" s="14">
        <f>H23*C$22</f>
        <v>81488400</v>
      </c>
      <c r="J23" s="187"/>
      <c r="K23" s="140"/>
      <c r="L23" s="194"/>
      <c r="M23" s="143"/>
    </row>
    <row r="24" spans="1:13" ht="24.95" customHeight="1" x14ac:dyDescent="0.3">
      <c r="A24" s="149"/>
      <c r="B24" s="150"/>
      <c r="C24" s="184"/>
      <c r="D24" s="68" t="s">
        <v>26</v>
      </c>
      <c r="E24" s="100"/>
      <c r="F24" s="69">
        <v>336000000</v>
      </c>
      <c r="G24" s="67">
        <v>0.54</v>
      </c>
      <c r="H24" s="70">
        <f t="shared" si="6"/>
        <v>181440000</v>
      </c>
      <c r="I24" s="71">
        <f>H24*C$22</f>
        <v>80740800</v>
      </c>
      <c r="J24" s="187"/>
      <c r="K24" s="140"/>
      <c r="L24" s="194"/>
      <c r="M24" s="143"/>
    </row>
    <row r="25" spans="1:13" ht="24.95" customHeight="1" x14ac:dyDescent="0.3">
      <c r="A25" s="189" t="s">
        <v>30</v>
      </c>
      <c r="B25" s="132" t="s">
        <v>20</v>
      </c>
      <c r="C25" s="182">
        <v>0.435</v>
      </c>
      <c r="D25" s="59" t="s">
        <v>26</v>
      </c>
      <c r="E25" s="98"/>
      <c r="F25" s="25">
        <v>485280000</v>
      </c>
      <c r="G25" s="24">
        <v>0.47</v>
      </c>
      <c r="H25" s="1">
        <f t="shared" si="6"/>
        <v>228081600</v>
      </c>
      <c r="I25" s="72">
        <f>H25*C$25</f>
        <v>99215496</v>
      </c>
      <c r="J25" s="187"/>
      <c r="K25" s="140"/>
      <c r="L25" s="194"/>
      <c r="M25" s="143"/>
    </row>
    <row r="26" spans="1:13" ht="24.95" customHeight="1" x14ac:dyDescent="0.3">
      <c r="A26" s="181"/>
      <c r="B26" s="133"/>
      <c r="C26" s="183"/>
      <c r="D26" s="61" t="s">
        <v>26</v>
      </c>
      <c r="E26" s="101"/>
      <c r="F26" s="29">
        <v>696000000</v>
      </c>
      <c r="G26" s="30">
        <v>0.4</v>
      </c>
      <c r="H26" s="2">
        <f t="shared" si="6"/>
        <v>278400000</v>
      </c>
      <c r="I26" s="3">
        <f>H26*C$25</f>
        <v>121104000</v>
      </c>
      <c r="J26" s="187"/>
      <c r="K26" s="140"/>
      <c r="L26" s="194"/>
      <c r="M26" s="143"/>
    </row>
    <row r="27" spans="1:13" ht="24.95" customHeight="1" x14ac:dyDescent="0.3">
      <c r="A27" s="149"/>
      <c r="B27" s="150"/>
      <c r="C27" s="184"/>
      <c r="D27" s="73" t="s">
        <v>26</v>
      </c>
      <c r="E27" s="102"/>
      <c r="F27" s="33">
        <v>495000000</v>
      </c>
      <c r="G27" s="32">
        <v>0.9</v>
      </c>
      <c r="H27" s="12">
        <f t="shared" si="6"/>
        <v>445500000</v>
      </c>
      <c r="I27" s="74">
        <f>H27*C$25</f>
        <v>193792500</v>
      </c>
      <c r="J27" s="187"/>
      <c r="K27" s="140"/>
      <c r="L27" s="194"/>
      <c r="M27" s="143"/>
    </row>
    <row r="28" spans="1:13" ht="24.95" customHeight="1" x14ac:dyDescent="0.3">
      <c r="A28" s="189" t="s">
        <v>6</v>
      </c>
      <c r="B28" s="132" t="s">
        <v>31</v>
      </c>
      <c r="C28" s="182">
        <v>0.12</v>
      </c>
      <c r="D28" s="59" t="s">
        <v>26</v>
      </c>
      <c r="E28" s="98"/>
      <c r="F28" s="25">
        <v>374000000</v>
      </c>
      <c r="G28" s="24">
        <v>0.25</v>
      </c>
      <c r="H28" s="1">
        <f t="shared" si="6"/>
        <v>93500000</v>
      </c>
      <c r="I28" s="72">
        <f>H28*C$28</f>
        <v>11220000</v>
      </c>
      <c r="J28" s="187"/>
      <c r="K28" s="140"/>
      <c r="L28" s="194"/>
      <c r="M28" s="143"/>
    </row>
    <row r="29" spans="1:13" ht="24.95" customHeight="1" x14ac:dyDescent="0.3">
      <c r="A29" s="181"/>
      <c r="B29" s="133"/>
      <c r="C29" s="183"/>
      <c r="D29" s="61" t="s">
        <v>26</v>
      </c>
      <c r="E29" s="101"/>
      <c r="F29" s="29">
        <v>441000000</v>
      </c>
      <c r="G29" s="30">
        <v>0.1</v>
      </c>
      <c r="H29" s="2">
        <f t="shared" si="6"/>
        <v>44100000</v>
      </c>
      <c r="I29" s="3">
        <f>H29*C$28</f>
        <v>5292000</v>
      </c>
      <c r="J29" s="187"/>
      <c r="K29" s="140"/>
      <c r="L29" s="194"/>
      <c r="M29" s="143"/>
    </row>
    <row r="30" spans="1:13" ht="24.75" customHeight="1" x14ac:dyDescent="0.3">
      <c r="A30" s="149"/>
      <c r="B30" s="150"/>
      <c r="C30" s="184"/>
      <c r="D30" s="73" t="s">
        <v>26</v>
      </c>
      <c r="E30" s="102"/>
      <c r="F30" s="33">
        <v>33000000</v>
      </c>
      <c r="G30" s="32">
        <v>1</v>
      </c>
      <c r="H30" s="12">
        <f t="shared" si="6"/>
        <v>33000000</v>
      </c>
      <c r="I30" s="74">
        <f>H30*C$28</f>
        <v>3960000</v>
      </c>
      <c r="J30" s="188"/>
      <c r="K30" s="141"/>
      <c r="L30" s="197"/>
      <c r="M30" s="144"/>
    </row>
    <row r="31" spans="1:13" ht="24.95" customHeight="1" x14ac:dyDescent="0.3">
      <c r="A31" s="5"/>
      <c r="B31" s="6" t="s">
        <v>8</v>
      </c>
      <c r="C31" s="63">
        <f>SUM(C22:C30)</f>
        <v>1</v>
      </c>
      <c r="D31" s="62"/>
      <c r="E31" s="6"/>
      <c r="F31" s="7"/>
      <c r="G31" s="8"/>
      <c r="H31" s="7"/>
      <c r="I31" s="9">
        <f>SUM(I22:I30)</f>
        <v>685033333.5</v>
      </c>
      <c r="J31" s="53"/>
      <c r="K31" s="54"/>
      <c r="L31" s="54"/>
      <c r="M31" s="55"/>
    </row>
    <row r="32" spans="1:13" ht="24.95" customHeight="1" x14ac:dyDescent="0.3">
      <c r="B32" t="s">
        <v>68</v>
      </c>
      <c r="F32" s="4"/>
      <c r="G32" s="10"/>
    </row>
    <row r="33" spans="1:9" ht="24.95" customHeight="1" x14ac:dyDescent="0.3">
      <c r="F33" s="4"/>
      <c r="G33" s="10"/>
    </row>
    <row r="34" spans="1:9" ht="24.95" customHeight="1" x14ac:dyDescent="0.3">
      <c r="A34" s="129" t="s">
        <v>13</v>
      </c>
      <c r="B34" s="130"/>
      <c r="C34" s="131"/>
      <c r="D34" s="190" t="s">
        <v>16</v>
      </c>
      <c r="E34" s="145"/>
      <c r="F34" s="145"/>
      <c r="G34" s="145"/>
      <c r="H34" s="145"/>
      <c r="I34" s="146"/>
    </row>
    <row r="35" spans="1:9" ht="48" customHeight="1" x14ac:dyDescent="0.3">
      <c r="A35" s="52" t="s">
        <v>45</v>
      </c>
      <c r="B35" s="49" t="s">
        <v>12</v>
      </c>
      <c r="C35" s="49" t="s">
        <v>75</v>
      </c>
      <c r="D35" s="75" t="s">
        <v>17</v>
      </c>
      <c r="E35" s="49" t="s">
        <v>14</v>
      </c>
      <c r="F35" s="50" t="s">
        <v>76</v>
      </c>
      <c r="G35" s="111" t="s">
        <v>57</v>
      </c>
      <c r="H35" s="106" t="s">
        <v>70</v>
      </c>
      <c r="I35" s="93" t="s">
        <v>62</v>
      </c>
    </row>
    <row r="36" spans="1:9" ht="24.95" customHeight="1" x14ac:dyDescent="0.3">
      <c r="A36" s="108" t="s">
        <v>29</v>
      </c>
      <c r="B36" s="84" t="s">
        <v>18</v>
      </c>
      <c r="C36" s="83">
        <v>0.44500000000000001</v>
      </c>
      <c r="D36" s="85" t="s">
        <v>34</v>
      </c>
      <c r="E36" s="22" t="s">
        <v>55</v>
      </c>
      <c r="F36" s="191">
        <v>8</v>
      </c>
      <c r="G36" s="112">
        <f>C36*$F$36</f>
        <v>3.56</v>
      </c>
      <c r="H36" s="91">
        <v>0.9</v>
      </c>
      <c r="I36" s="86">
        <f>G36*H36</f>
        <v>3.2040000000000002</v>
      </c>
    </row>
    <row r="37" spans="1:9" ht="24.95" customHeight="1" x14ac:dyDescent="0.3">
      <c r="A37" s="109" t="s">
        <v>30</v>
      </c>
      <c r="B37" s="87" t="s">
        <v>20</v>
      </c>
      <c r="C37" s="88">
        <v>0.435</v>
      </c>
      <c r="D37" s="89" t="s">
        <v>5</v>
      </c>
      <c r="E37" s="103"/>
      <c r="F37" s="192"/>
      <c r="G37" s="113">
        <f t="shared" ref="G37:G38" si="7">C37*$F$36</f>
        <v>3.48</v>
      </c>
      <c r="H37" s="92">
        <v>1</v>
      </c>
      <c r="I37" s="90">
        <f>G37*H37</f>
        <v>3.48</v>
      </c>
    </row>
    <row r="38" spans="1:9" ht="24.95" customHeight="1" x14ac:dyDescent="0.3">
      <c r="A38" s="109" t="s">
        <v>6</v>
      </c>
      <c r="B38" s="87" t="s">
        <v>31</v>
      </c>
      <c r="C38" s="88">
        <v>0.12</v>
      </c>
      <c r="D38" s="89" t="s">
        <v>7</v>
      </c>
      <c r="E38" s="123"/>
      <c r="F38" s="192"/>
      <c r="G38" s="113">
        <f t="shared" si="7"/>
        <v>0.96</v>
      </c>
      <c r="H38" s="92">
        <v>1</v>
      </c>
      <c r="I38" s="90">
        <f>G38*H38</f>
        <v>0.96</v>
      </c>
    </row>
    <row r="39" spans="1:9" ht="24.95" customHeight="1" x14ac:dyDescent="0.3">
      <c r="A39" s="124"/>
      <c r="B39" s="125" t="s">
        <v>8</v>
      </c>
      <c r="C39" s="126">
        <f>SUM(C36:C38)</f>
        <v>1</v>
      </c>
      <c r="D39" s="124"/>
      <c r="E39" s="127"/>
      <c r="F39" s="127"/>
      <c r="G39" s="125">
        <v>8</v>
      </c>
      <c r="H39" s="127"/>
      <c r="I39" s="128">
        <f>SUM(I36:I38)</f>
        <v>7.6440000000000001</v>
      </c>
    </row>
    <row r="40" spans="1:9" ht="24.95" customHeight="1" x14ac:dyDescent="0.3">
      <c r="B40" t="s">
        <v>69</v>
      </c>
    </row>
    <row r="41" spans="1:9" ht="24.95" customHeight="1" x14ac:dyDescent="0.3">
      <c r="A41" s="104"/>
    </row>
  </sheetData>
  <mergeCells count="51">
    <mergeCell ref="D34:I34"/>
    <mergeCell ref="F36:F38"/>
    <mergeCell ref="L10:L12"/>
    <mergeCell ref="L13:L14"/>
    <mergeCell ref="L15:L16"/>
    <mergeCell ref="L22:L30"/>
    <mergeCell ref="J15:J16"/>
    <mergeCell ref="K13:K14"/>
    <mergeCell ref="K15:K16"/>
    <mergeCell ref="I13:I14"/>
    <mergeCell ref="J13:J14"/>
    <mergeCell ref="A22:A24"/>
    <mergeCell ref="B22:B24"/>
    <mergeCell ref="C22:C24"/>
    <mergeCell ref="A20:C20"/>
    <mergeCell ref="J22:J30"/>
    <mergeCell ref="A28:A30"/>
    <mergeCell ref="B28:B30"/>
    <mergeCell ref="C28:C30"/>
    <mergeCell ref="A25:A27"/>
    <mergeCell ref="B25:B27"/>
    <mergeCell ref="C25:C27"/>
    <mergeCell ref="A15:A16"/>
    <mergeCell ref="B15:B16"/>
    <mergeCell ref="C15:C16"/>
    <mergeCell ref="I15:I16"/>
    <mergeCell ref="A1:E1"/>
    <mergeCell ref="B2:E2"/>
    <mergeCell ref="D8:M8"/>
    <mergeCell ref="A8:C8"/>
    <mergeCell ref="A3:B3"/>
    <mergeCell ref="A4:B4"/>
    <mergeCell ref="A5:B5"/>
    <mergeCell ref="A6:B6"/>
    <mergeCell ref="E4:E6"/>
    <mergeCell ref="A34:C34"/>
    <mergeCell ref="K10:K12"/>
    <mergeCell ref="M10:M12"/>
    <mergeCell ref="M13:M14"/>
    <mergeCell ref="M15:M16"/>
    <mergeCell ref="K22:K30"/>
    <mergeCell ref="M22:M30"/>
    <mergeCell ref="D20:M20"/>
    <mergeCell ref="A10:A12"/>
    <mergeCell ref="B10:B12"/>
    <mergeCell ref="C10:C12"/>
    <mergeCell ref="I10:I12"/>
    <mergeCell ref="J10:J12"/>
    <mergeCell ref="A13:A14"/>
    <mergeCell ref="B13:B14"/>
    <mergeCell ref="C13:C14"/>
  </mergeCells>
  <phoneticPr fontId="3" type="noConversion"/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C.R. Yun</cp:lastModifiedBy>
  <cp:lastPrinted>2020-10-05T01:32:56Z</cp:lastPrinted>
  <dcterms:created xsi:type="dcterms:W3CDTF">2020-08-11T07:59:09Z</dcterms:created>
  <dcterms:modified xsi:type="dcterms:W3CDTF">2020-10-05T01:47:25Z</dcterms:modified>
</cp:coreProperties>
</file>