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showObjects="none"/>
  <mc:AlternateContent xmlns:mc="http://schemas.openxmlformats.org/markup-compatibility/2006">
    <mc:Choice Requires="x15">
      <x15ac:absPath xmlns:x15ac="http://schemas.microsoft.com/office/spreadsheetml/2010/11/ac" url="https://d.docs.live.net/ebcc4cbe46c73a4a/KIND/00_펀드팀/05_PIS 펀드 2단계/240813 주관운용사 선정/240813 운용사 선정계획/240815 수정버전/"/>
    </mc:Choice>
  </mc:AlternateContent>
  <xr:revisionPtr revIDLastSave="10" documentId="8_{052CED00-899D-445B-B4CB-A7193BE3A0E0}" xr6:coauthVersionLast="36" xr6:coauthVersionMax="47" xr10:uidLastSave="{1C49472A-16E9-48AA-B0AA-DF0F93174013}"/>
  <bookViews>
    <workbookView xWindow="-120" yWindow="-120" windowWidth="29040" windowHeight="15840" tabRatio="849" xr2:uid="{00000000-000D-0000-FFFF-FFFF00000000}"/>
  </bookViews>
  <sheets>
    <sheet name="필독_작성 및 제출요령" sheetId="11" r:id="rId1"/>
    <sheet name="표지" sheetId="16" r:id="rId2"/>
    <sheet name="제안서" sheetId="17" r:id="rId3"/>
    <sheet name="총괄표(운용)" sheetId="21" r:id="rId4"/>
    <sheet name="1-1_경영안정성" sheetId="12" r:id="rId5"/>
    <sheet name="1-2_투명성" sheetId="13" r:id="rId6"/>
    <sheet name="2-1_총 임직원 수" sheetId="14" r:id="rId7"/>
    <sheet name="2-2_본 펀드 담당인력 수, 업계경력" sheetId="30" r:id="rId8"/>
    <sheet name="2-3_운용인력 안정성" sheetId="22" r:id="rId9"/>
    <sheet name="3-1_운용실적" sheetId="7" r:id="rId10"/>
    <sheet name="3-2_운용실적" sheetId="26" r:id="rId11"/>
    <sheet name="3-3_운용실적_상세" sheetId="27" r:id="rId12"/>
  </sheets>
  <definedNames>
    <definedName name="_xlnm.Consolidate_Area" localSheetId="4">'1-1_경영안정성'!$B$1:$H$33</definedName>
    <definedName name="_xlnm.Consolidate_Area" localSheetId="5">'1-2_투명성'!$B$1:$G$35</definedName>
    <definedName name="_xlnm.Consolidate_Area" localSheetId="6">'2-1_총 임직원 수'!$B$1:$K$33</definedName>
    <definedName name="_xlnm.Consolidate_Area" localSheetId="7">'2-2_본 펀드 담당인력 수, 업계경력'!$B$1:$G$36</definedName>
    <definedName name="_xlnm.Consolidate_Area" localSheetId="8">'2-3_운용인력 안정성'!$B$1:$L$25</definedName>
    <definedName name="_xlnm.Consolidate_Area" localSheetId="2">제안서!$B$1:$M$27</definedName>
    <definedName name="_xlnm.Consolidate_Area" localSheetId="0">'필독_작성 및 제출요령'!$A$1:$O$30</definedName>
    <definedName name="_xlnm.Print_Area" localSheetId="4">'1-1_경영안정성'!$A$1:$H$33</definedName>
    <definedName name="_xlnm.Print_Area" localSheetId="5">'1-2_투명성'!$A$1:$H$67</definedName>
    <definedName name="_xlnm.Print_Area" localSheetId="6">'2-1_총 임직원 수'!$A$1:$J$35</definedName>
    <definedName name="_xlnm.Print_Area" localSheetId="7">'2-2_본 펀드 담당인력 수, 업계경력'!$A$1:$N$37</definedName>
    <definedName name="_xlnm.Print_Area" localSheetId="8">'2-3_운용인력 안정성'!$A$1:$K$27</definedName>
    <definedName name="_xlnm.Print_Area" localSheetId="9">'3-1_운용실적'!$A$1:$H$37</definedName>
    <definedName name="_xlnm.Print_Area" localSheetId="10">'3-2_운용실적'!$A$1:$I$42</definedName>
    <definedName name="_xlnm.Print_Area" localSheetId="11">'3-3_운용실적_상세'!$A$1:$M$31</definedName>
    <definedName name="_xlnm.Print_Area" localSheetId="2">제안서!$A$1:$N$28</definedName>
    <definedName name="_xlnm.Print_Area" localSheetId="3">'총괄표(운용)'!$A$1:$P$35</definedName>
    <definedName name="_xlnm.Print_Area" localSheetId="1">표지!$B$10:$I$31</definedName>
    <definedName name="_xlnm.Print_Area" localSheetId="0">'필독_작성 및 제출요령'!$A$1:$O$22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27" l="1"/>
  <c r="I30" i="27"/>
  <c r="H30" i="27"/>
  <c r="G30" i="27"/>
  <c r="J29" i="27"/>
  <c r="I29" i="27"/>
  <c r="H29" i="27"/>
  <c r="G29" i="27"/>
  <c r="J28" i="27"/>
  <c r="I28" i="27"/>
  <c r="H28" i="27"/>
  <c r="G28" i="27"/>
  <c r="J27" i="27"/>
  <c r="I27" i="27"/>
  <c r="H27" i="27"/>
  <c r="G27" i="27"/>
  <c r="J26" i="27"/>
  <c r="I26" i="27"/>
  <c r="H26" i="27"/>
  <c r="L26" i="27" s="1"/>
  <c r="G26" i="27"/>
  <c r="J25" i="27"/>
  <c r="I25" i="27"/>
  <c r="H25" i="27"/>
  <c r="G25" i="27"/>
  <c r="J24" i="27"/>
  <c r="I24" i="27"/>
  <c r="H24" i="27"/>
  <c r="L24" i="27" s="1"/>
  <c r="G24" i="27"/>
  <c r="J23" i="27"/>
  <c r="I23" i="27"/>
  <c r="H23" i="27"/>
  <c r="G23" i="27"/>
  <c r="J22" i="27"/>
  <c r="I22" i="27"/>
  <c r="H22" i="27"/>
  <c r="G22" i="27"/>
  <c r="J21" i="27"/>
  <c r="I21" i="27"/>
  <c r="H21" i="27"/>
  <c r="G21" i="27"/>
  <c r="J20" i="27"/>
  <c r="I20" i="27"/>
  <c r="H20" i="27"/>
  <c r="G20" i="27"/>
  <c r="J19" i="27"/>
  <c r="I19" i="27"/>
  <c r="H19" i="27"/>
  <c r="G19" i="27"/>
  <c r="J18" i="27"/>
  <c r="I18" i="27"/>
  <c r="H18" i="27"/>
  <c r="G18" i="27"/>
  <c r="L19" i="27" l="1"/>
  <c r="L20" i="27"/>
  <c r="L21" i="27"/>
  <c r="L22" i="27"/>
  <c r="L23" i="27"/>
  <c r="L27" i="27"/>
  <c r="L28" i="27"/>
  <c r="L29" i="27"/>
  <c r="L30" i="27"/>
  <c r="L25" i="27"/>
  <c r="L18" i="27"/>
  <c r="D26" i="30" l="1"/>
  <c r="I36" i="30"/>
  <c r="I35" i="30"/>
  <c r="I34" i="30"/>
  <c r="I33" i="30"/>
  <c r="I32" i="30"/>
  <c r="I31" i="30"/>
  <c r="D27" i="30" l="1"/>
  <c r="F25" i="21" l="1"/>
  <c r="F26" i="21" l="1"/>
  <c r="C29" i="26" l="1"/>
  <c r="C25" i="7"/>
  <c r="C26" i="7" s="1"/>
  <c r="C27" i="7" s="1"/>
  <c r="C28" i="7" s="1"/>
  <c r="C29" i="7" s="1"/>
  <c r="C30" i="7" s="1"/>
  <c r="C31" i="7" s="1"/>
  <c r="C32" i="7" s="1"/>
  <c r="C33" i="7" s="1"/>
  <c r="C34" i="7" s="1"/>
  <c r="C35" i="7" s="1"/>
  <c r="G29" i="26" l="1"/>
  <c r="D29" i="26"/>
  <c r="F29" i="26"/>
  <c r="E29" i="26"/>
  <c r="C30" i="26"/>
  <c r="C27" i="16"/>
  <c r="E30" i="26" l="1"/>
  <c r="F30" i="26"/>
  <c r="G30" i="26"/>
  <c r="D30" i="26"/>
  <c r="C31" i="26"/>
  <c r="H30" i="26"/>
  <c r="H29" i="26"/>
  <c r="H31" i="26" l="1"/>
  <c r="F31" i="26"/>
  <c r="G31" i="26"/>
  <c r="E31" i="26"/>
  <c r="D31" i="26"/>
  <c r="C32" i="26"/>
  <c r="G26" i="12"/>
  <c r="F26" i="12"/>
  <c r="E26" i="12"/>
  <c r="G32" i="26" l="1"/>
  <c r="E32" i="26"/>
  <c r="F32" i="26"/>
  <c r="D32" i="26"/>
  <c r="C33" i="26"/>
  <c r="H32" i="26"/>
  <c r="F30" i="14"/>
  <c r="G30" i="14"/>
  <c r="H30" i="14"/>
  <c r="E30" i="14"/>
  <c r="F27" i="14"/>
  <c r="G27" i="14"/>
  <c r="G33" i="14" s="1"/>
  <c r="H27" i="14"/>
  <c r="H33" i="14" s="1"/>
  <c r="E27" i="14"/>
  <c r="E33" i="14" s="1"/>
  <c r="E33" i="26" l="1"/>
  <c r="F33" i="26"/>
  <c r="G33" i="26"/>
  <c r="D33" i="26"/>
  <c r="F33" i="14"/>
  <c r="C34" i="26"/>
  <c r="H33" i="26"/>
  <c r="E34" i="26" l="1"/>
  <c r="D34" i="26"/>
  <c r="F34" i="26"/>
  <c r="G34" i="26"/>
  <c r="C35" i="26"/>
  <c r="H34" i="26"/>
  <c r="F34" i="13"/>
  <c r="F35" i="26" l="1"/>
  <c r="G35" i="26"/>
  <c r="E35" i="26"/>
  <c r="D35" i="26"/>
  <c r="C36" i="26"/>
  <c r="H35" i="26"/>
  <c r="H25" i="22"/>
  <c r="H24" i="22"/>
  <c r="E20" i="22" l="1"/>
  <c r="G36" i="26"/>
  <c r="E36" i="26"/>
  <c r="F36" i="26"/>
  <c r="D36" i="26"/>
  <c r="C37" i="26"/>
  <c r="H36" i="26"/>
  <c r="E20" i="7"/>
  <c r="F33" i="21" s="1"/>
  <c r="D20" i="7"/>
  <c r="E37" i="26" l="1"/>
  <c r="F37" i="26"/>
  <c r="G37" i="26"/>
  <c r="D37" i="26"/>
  <c r="C38" i="26"/>
  <c r="H37" i="26"/>
  <c r="E38" i="26" l="1"/>
  <c r="F38" i="26"/>
  <c r="G38" i="26"/>
  <c r="D38" i="26"/>
  <c r="C39" i="26"/>
  <c r="H38" i="26"/>
  <c r="F39" i="26" l="1"/>
  <c r="G39" i="26"/>
  <c r="E39" i="26"/>
  <c r="D39" i="26"/>
  <c r="C40" i="26"/>
  <c r="H39" i="26"/>
  <c r="F19" i="21"/>
  <c r="F35" i="13"/>
  <c r="F20" i="21" s="1"/>
  <c r="F31" i="21"/>
  <c r="G40" i="26" l="1"/>
  <c r="E40" i="26"/>
  <c r="E25" i="26" s="1"/>
  <c r="F40" i="26"/>
  <c r="D40" i="26"/>
  <c r="D25" i="26" s="1"/>
  <c r="H40" i="26"/>
  <c r="H25" i="26" s="1"/>
  <c r="F32" i="21" s="1"/>
  <c r="F25" i="26"/>
  <c r="G25" i="26"/>
  <c r="F27" i="21" l="1"/>
  <c r="E25" i="12"/>
  <c r="G59" i="13" l="1"/>
  <c r="F33" i="13" l="1"/>
  <c r="F18" i="21" s="1"/>
  <c r="N8" i="21" l="1"/>
  <c r="J8" i="21"/>
  <c r="N7" i="21"/>
  <c r="J7" i="21"/>
  <c r="N6" i="21"/>
  <c r="J6" i="21"/>
  <c r="H5" i="21"/>
  <c r="H4" i="21"/>
  <c r="G25" i="12" l="1"/>
  <c r="G27" i="17" l="1"/>
  <c r="G26" i="17"/>
  <c r="I32" i="14" l="1"/>
  <c r="I31" i="14"/>
  <c r="I30" i="14"/>
  <c r="I29" i="14"/>
  <c r="I28" i="14"/>
  <c r="I27" i="14"/>
  <c r="I26" i="14"/>
  <c r="I25" i="14"/>
  <c r="I24" i="14"/>
  <c r="I23" i="14"/>
  <c r="F25" i="12"/>
  <c r="E21" i="12" l="1"/>
  <c r="F16" i="21" s="1"/>
  <c r="I33" i="14"/>
  <c r="E19" i="14" s="1"/>
  <c r="F24" i="21" s="1"/>
  <c r="E22" i="12"/>
  <c r="F17" i="21" s="1"/>
</calcChain>
</file>

<file path=xl/sharedStrings.xml><?xml version="1.0" encoding="utf-8"?>
<sst xmlns="http://schemas.openxmlformats.org/spreadsheetml/2006/main" count="470" uniqueCount="348">
  <si>
    <t>구분</t>
    <phoneticPr fontId="1" type="noConversion"/>
  </si>
  <si>
    <t>제재내용</t>
    <phoneticPr fontId="1" type="noConversion"/>
  </si>
  <si>
    <t>제재 패널티 총 계</t>
    <phoneticPr fontId="1" type="noConversion"/>
  </si>
  <si>
    <t>기관 조치결과</t>
    <phoneticPr fontId="8" type="noConversion"/>
  </si>
  <si>
    <t>코드</t>
    <phoneticPr fontId="8" type="noConversion"/>
  </si>
  <si>
    <t>임원(직원) 조치결과</t>
    <phoneticPr fontId="8" type="noConversion"/>
  </si>
  <si>
    <t>기관주의</t>
    <phoneticPr fontId="8" type="noConversion"/>
  </si>
  <si>
    <t>주의</t>
    <phoneticPr fontId="8" type="noConversion"/>
  </si>
  <si>
    <t>기관경고</t>
    <phoneticPr fontId="8" type="noConversion"/>
  </si>
  <si>
    <t>주의적경고(견책)</t>
    <phoneticPr fontId="8" type="noConversion"/>
  </si>
  <si>
    <t>위법내용의 공표·게시요구</t>
    <phoneticPr fontId="8" type="noConversion"/>
  </si>
  <si>
    <t>문책경고(감봉)</t>
  </si>
  <si>
    <t>계약이전의 결정</t>
    <phoneticPr fontId="8" type="noConversion"/>
  </si>
  <si>
    <t xml:space="preserve"> 직무정지(정직)</t>
  </si>
  <si>
    <t>위법·부당행위의 중지</t>
    <phoneticPr fontId="8" type="noConversion"/>
  </si>
  <si>
    <t xml:space="preserve"> 해임권고(면직) </t>
  </si>
  <si>
    <t>[ 작성 및 제출요령 ]</t>
  </si>
  <si>
    <t>일자</t>
    <phoneticPr fontId="1" type="noConversion"/>
  </si>
  <si>
    <t>제안서 작성 및 제출요령</t>
  </si>
  <si>
    <t>ㅇ 제안서상 수식, 인쇄범위, 형식, 글자체, 셀형식 등 기타 양식은 제공된 양식을 그대로 사용(필히 엄수)</t>
  </si>
  <si>
    <t>ㅇ 제안서 작성은 노란색으로 표시된 셀에 대해서만 기입할 것</t>
  </si>
  <si>
    <t>ㅇ 제안서 작성시 요구사항에 대해서만 간단히 기입할 것</t>
  </si>
  <si>
    <t>ㅇ 제안서 작성시 작성기간 또는 기준일 등을 반드시 준수하여 정확히 기재할 것</t>
  </si>
  <si>
    <t>(예시) 감사보고서, 사업보고서, 영업보고서, 입찰기관 자체 확인서(별도 요구), 타기관 확인서(별도 요구) 등</t>
  </si>
  <si>
    <t>ㅇ 제안서 작성시 항목별로 요구하는 단위를 구분하여 정확히 기재할 것</t>
  </si>
  <si>
    <t>[ 작성 및 제출요령 ]</t>
    <phoneticPr fontId="8" type="noConversion"/>
  </si>
  <si>
    <t>1. 반드시 노란색 음영부분만 기재할 것</t>
    <phoneticPr fontId="8" type="noConversion"/>
  </si>
  <si>
    <t>2. 출력범위/양식 등 절대 변경 금지</t>
    <phoneticPr fontId="8" type="noConversion"/>
  </si>
  <si>
    <t>- 직전 결산일 기준으로 최근 3개년도 외부감사보고서를 기준으로 활용</t>
    <phoneticPr fontId="8" type="noConversion"/>
  </si>
  <si>
    <t>- 최근 3개년 자료의 단순평균값을 사용</t>
    <phoneticPr fontId="8" type="noConversion"/>
  </si>
  <si>
    <t>재무 평가항목</t>
    <phoneticPr fontId="8" type="noConversion"/>
  </si>
  <si>
    <t>결과</t>
    <phoneticPr fontId="8" type="noConversion"/>
  </si>
  <si>
    <t>총자산이익률(%)</t>
    <phoneticPr fontId="8" type="noConversion"/>
  </si>
  <si>
    <t>자기자본비율(%)</t>
    <phoneticPr fontId="8" type="noConversion"/>
  </si>
  <si>
    <t>(단위 : 원)</t>
  </si>
  <si>
    <t>연결재무상태표</t>
    <phoneticPr fontId="8" type="noConversion"/>
  </si>
  <si>
    <t>자산총계</t>
    <phoneticPr fontId="8" type="noConversion"/>
  </si>
  <si>
    <t>자본총계</t>
    <phoneticPr fontId="8" type="noConversion"/>
  </si>
  <si>
    <t>연결포괄손익계산서</t>
    <phoneticPr fontId="8" type="noConversion"/>
  </si>
  <si>
    <t>당기순이익</t>
    <phoneticPr fontId="8" type="noConversion"/>
  </si>
  <si>
    <t>I. 경영안정성 및 투명성</t>
    <phoneticPr fontId="1" type="noConversion"/>
  </si>
  <si>
    <t>[ 작성 및 제출요령 ]</t>
    <phoneticPr fontId="8" type="noConversion"/>
  </si>
  <si>
    <t>1. 반드시 노란색 음영처리된 곳만 작성할 것</t>
    <phoneticPr fontId="8" type="noConversion"/>
  </si>
  <si>
    <t>결과</t>
    <phoneticPr fontId="8" type="noConversion"/>
  </si>
  <si>
    <t>(단위: 명)</t>
    <phoneticPr fontId="8" type="noConversion"/>
  </si>
  <si>
    <t>구 분</t>
    <phoneticPr fontId="8" type="noConversion"/>
  </si>
  <si>
    <t>국내</t>
    <phoneticPr fontId="8" type="noConversion"/>
  </si>
  <si>
    <t>해외</t>
    <phoneticPr fontId="8" type="noConversion"/>
  </si>
  <si>
    <t>합계</t>
    <phoneticPr fontId="8" type="noConversion"/>
  </si>
  <si>
    <t>남</t>
    <phoneticPr fontId="8" type="noConversion"/>
  </si>
  <si>
    <t>여</t>
    <phoneticPr fontId="8" type="noConversion"/>
  </si>
  <si>
    <t>비등기임원</t>
  </si>
  <si>
    <t>등기이사</t>
    <phoneticPr fontId="8" type="noConversion"/>
  </si>
  <si>
    <t>경영이사</t>
    <phoneticPr fontId="8" type="noConversion"/>
  </si>
  <si>
    <t>사외이사</t>
    <phoneticPr fontId="8" type="noConversion"/>
  </si>
  <si>
    <t>감사 또는 상근감사위원</t>
  </si>
  <si>
    <t>직원</t>
    <phoneticPr fontId="8" type="noConversion"/>
  </si>
  <si>
    <t>정규직</t>
    <phoneticPr fontId="8" type="noConversion"/>
  </si>
  <si>
    <t>전체</t>
    <phoneticPr fontId="8" type="noConversion"/>
  </si>
  <si>
    <t>(일반직)</t>
    <phoneticPr fontId="8" type="noConversion"/>
  </si>
  <si>
    <t>(무기계약직)</t>
    <phoneticPr fontId="8" type="noConversion"/>
  </si>
  <si>
    <t>비정규직</t>
    <phoneticPr fontId="8" type="noConversion"/>
  </si>
  <si>
    <t>전체</t>
    <phoneticPr fontId="8" type="noConversion"/>
  </si>
  <si>
    <t>(전문인력)</t>
    <phoneticPr fontId="8" type="noConversion"/>
  </si>
  <si>
    <t>(그외)</t>
    <phoneticPr fontId="8" type="noConversion"/>
  </si>
  <si>
    <t>계</t>
  </si>
  <si>
    <t>[ 작성 및 제출요령 ]</t>
    <phoneticPr fontId="8" type="noConversion"/>
  </si>
  <si>
    <t>2) 반드시 노란색 음영처리된 곳만 작성할 것</t>
    <phoneticPr fontId="8" type="noConversion"/>
  </si>
  <si>
    <t>3) 서면으로 제출시 인쇄영역으로 설정된 &lt;제출시 인쇄영역&gt;으로 설정된 부분에 한하여 출력하여 제출</t>
    <phoneticPr fontId="8" type="noConversion"/>
  </si>
  <si>
    <t>&lt; 제출 시 인쇄 영역&gt;</t>
    <phoneticPr fontId="8" type="noConversion"/>
  </si>
  <si>
    <t>회   사   명</t>
  </si>
  <si>
    <t>대표이사명</t>
  </si>
  <si>
    <t>담   당  자</t>
  </si>
  <si>
    <t>(부  서)</t>
  </si>
  <si>
    <t>(직   위)</t>
  </si>
  <si>
    <t>(성  명)</t>
  </si>
  <si>
    <t xml:space="preserve">연   락   처 </t>
  </si>
  <si>
    <t>(사무실)</t>
  </si>
  <si>
    <t>(휴대폰)</t>
  </si>
  <si>
    <t>(팩   스)</t>
  </si>
  <si>
    <t>(이메일)</t>
  </si>
  <si>
    <t>※ 당사는 제출된 자료의 모든 기재사항이 사실임을 확인하고, 만일 허위기재가 있거나 사실과 다를 경우 선정대상에서 배제되거나 낙찰이 취소되더라도 이의를 제기하지 않을 것이며, 입찰보증금의 국고귀속 등 불이익 조치를 받더라도 이의를 제기하지 않을 것을 서약합니다.</t>
  </si>
  <si>
    <t>제   출   일 :</t>
  </si>
  <si>
    <t>회   사   명 :</t>
  </si>
  <si>
    <t>대 표 이 사 :</t>
  </si>
  <si>
    <t>(인)</t>
  </si>
  <si>
    <t>총임직원수</t>
    <phoneticPr fontId="8" type="noConversion"/>
  </si>
  <si>
    <t>※ 근무경력 동안 해당 업체가 위의 인가업종에 해당해야 함</t>
  </si>
  <si>
    <t>운용</t>
    <phoneticPr fontId="8" type="noConversion"/>
  </si>
  <si>
    <t>※ 해외지사 근무인력도 담당 운용인력으로 포함하여 제안할 수 있으나, 업무개시이후 부터는 국내에 상주하여야 함</t>
    <phoneticPr fontId="8" type="noConversion"/>
  </si>
  <si>
    <t>조사분석</t>
    <phoneticPr fontId="8" type="noConversion"/>
  </si>
  <si>
    <t>(단위 : 개월)</t>
  </si>
  <si>
    <t>기타</t>
    <phoneticPr fontId="8" type="noConversion"/>
  </si>
  <si>
    <t>번호</t>
  </si>
  <si>
    <t>성  명</t>
  </si>
  <si>
    <t>생년월일</t>
  </si>
  <si>
    <t>근무 당시
소속 부서</t>
    <phoneticPr fontId="8" type="noConversion"/>
  </si>
  <si>
    <t>직급</t>
    <phoneticPr fontId="8" type="noConversion"/>
  </si>
  <si>
    <t>업계경력</t>
    <phoneticPr fontId="8" type="noConversion"/>
  </si>
  <si>
    <t>자격요건</t>
    <phoneticPr fontId="8" type="noConversion"/>
  </si>
  <si>
    <t>업무시작일</t>
    <phoneticPr fontId="8" type="noConversion"/>
  </si>
  <si>
    <t>업무종료일</t>
    <phoneticPr fontId="8" type="noConversion"/>
  </si>
  <si>
    <t>개월수</t>
  </si>
  <si>
    <t>업무구분</t>
    <phoneticPr fontId="8" type="noConversion"/>
  </si>
  <si>
    <t>회사명</t>
  </si>
  <si>
    <t>운용역량 평가항목</t>
    <phoneticPr fontId="8" type="noConversion"/>
  </si>
  <si>
    <t>운용역량 평가항목</t>
    <phoneticPr fontId="8" type="noConversion"/>
  </si>
  <si>
    <t>경영안정성 평가항목</t>
    <phoneticPr fontId="8" type="noConversion"/>
  </si>
  <si>
    <t>자기자본비율(%) 3년 평균</t>
    <phoneticPr fontId="8" type="noConversion"/>
  </si>
  <si>
    <t>2023년 12월말</t>
    <phoneticPr fontId="8" type="noConversion"/>
  </si>
  <si>
    <t>2022년 12월말</t>
    <phoneticPr fontId="8" type="noConversion"/>
  </si>
  <si>
    <t>2021년 12월말</t>
    <phoneticPr fontId="8" type="noConversion"/>
  </si>
  <si>
    <t>투명성 평가항목</t>
    <phoneticPr fontId="8" type="noConversion"/>
  </si>
  <si>
    <t>담   당   자</t>
  </si>
  <si>
    <t>(직  위)</t>
  </si>
  <si>
    <t>(핸드폰)</t>
  </si>
  <si>
    <t>(팩  스)</t>
  </si>
  <si>
    <t>※ 주의사항</t>
  </si>
  <si>
    <t>1) 노란색 음영부분만 작성(이외 절대 작성하지 말 것)</t>
  </si>
  <si>
    <t>2) 기준일 등 요구항목 반드시 준수</t>
  </si>
  <si>
    <t>세부항목</t>
  </si>
  <si>
    <t>결과값</t>
  </si>
  <si>
    <t>근거</t>
  </si>
  <si>
    <t>I-(1)</t>
  </si>
  <si>
    <t>%</t>
    <phoneticPr fontId="8" type="noConversion"/>
  </si>
  <si>
    <t>%</t>
  </si>
  <si>
    <t>명</t>
    <phoneticPr fontId="8" type="noConversion"/>
  </si>
  <si>
    <t>월</t>
    <phoneticPr fontId="8" type="noConversion"/>
  </si>
  <si>
    <t>Ⅲ-(3)</t>
    <phoneticPr fontId="1" type="noConversion"/>
  </si>
  <si>
    <t>Ⅱ-(1)</t>
    <phoneticPr fontId="1" type="noConversion"/>
  </si>
  <si>
    <t>Ⅱ-(2)</t>
    <phoneticPr fontId="1" type="noConversion"/>
  </si>
  <si>
    <t>Ⅱ-(3)</t>
    <phoneticPr fontId="1" type="noConversion"/>
  </si>
  <si>
    <t>Ⅱ-(4)</t>
    <phoneticPr fontId="1" type="noConversion"/>
  </si>
  <si>
    <t>I-(2)</t>
    <phoneticPr fontId="1" type="noConversion"/>
  </si>
  <si>
    <t>운용인력의 안정성</t>
    <phoneticPr fontId="8" type="noConversion"/>
  </si>
  <si>
    <t>Ⅲ-(1)</t>
    <phoneticPr fontId="1" type="noConversion"/>
  </si>
  <si>
    <t>Ⅲ-(2)</t>
    <phoneticPr fontId="1" type="noConversion"/>
  </si>
  <si>
    <t>Ⅱ. 운용역량</t>
    <phoneticPr fontId="8" type="noConversion"/>
  </si>
  <si>
    <t>I. 경영안정성 및 투명성</t>
    <phoneticPr fontId="1" type="noConversion"/>
  </si>
  <si>
    <t>Ⅱ.  운용역량</t>
    <phoneticPr fontId="1" type="noConversion"/>
  </si>
  <si>
    <t>Ⅲ. 운용실적</t>
    <phoneticPr fontId="1" type="noConversion"/>
  </si>
  <si>
    <t>건</t>
    <phoneticPr fontId="1" type="noConversion"/>
  </si>
  <si>
    <t>결과코드*</t>
  </si>
  <si>
    <t>(1) 금융감독원으로부터 받은 기관제재 건수와 임직원제재건수</t>
    <phoneticPr fontId="1" type="noConversion"/>
  </si>
  <si>
    <r>
      <t xml:space="preserve">제대대상
</t>
    </r>
    <r>
      <rPr>
        <b/>
        <sz val="10"/>
        <color theme="1"/>
        <rFont val="맑은 고딕"/>
        <family val="3"/>
        <charset val="129"/>
        <scheme val="minor"/>
      </rPr>
      <t>(기관/임직원)</t>
    </r>
    <phoneticPr fontId="1" type="noConversion"/>
  </si>
  <si>
    <t>(2) 금융사고 현황</t>
    <phoneticPr fontId="1" type="noConversion"/>
  </si>
  <si>
    <t>건수</t>
    <phoneticPr fontId="1" type="noConversion"/>
  </si>
  <si>
    <t>I-(3)</t>
    <phoneticPr fontId="1" type="noConversion"/>
  </si>
  <si>
    <t>I-(4)</t>
    <phoneticPr fontId="1" type="noConversion"/>
  </si>
  <si>
    <t>기관 및 임직원 제제 내역(건)</t>
    <phoneticPr fontId="8" type="noConversion"/>
  </si>
  <si>
    <t>[ 제출 증빙 ]</t>
    <phoneticPr fontId="8" type="noConversion"/>
  </si>
  <si>
    <t>[ 제출 증빙 ]</t>
    <phoneticPr fontId="8" type="noConversion"/>
  </si>
  <si>
    <t>구분</t>
    <phoneticPr fontId="1" type="noConversion"/>
  </si>
  <si>
    <t>총 인력</t>
    <phoneticPr fontId="1" type="noConversion"/>
  </si>
  <si>
    <t>공시자료 또는 제안업체 제출자료(인사부서 등으로부터 확인을 받은 자료)</t>
    <phoneticPr fontId="1" type="noConversion"/>
  </si>
  <si>
    <t>평균</t>
    <phoneticPr fontId="1" type="noConversion"/>
  </si>
  <si>
    <t xml:space="preserve">※ 조사분석인력과 위험관리인력은 투자자산운용사 또는 다음 자격요건 중 하나를 갖춘 자료 한정 (자격요건 : 금융투자분석사, 재무위험관리사, 증권분석사, CFA, FRM, CAIA) </t>
    <phoneticPr fontId="1" type="noConversion"/>
  </si>
  <si>
    <t>4. 업계경력은 다음의 해당 근무경력만 인정되며, 하기의 경력월수 기재 시 무관업계 경력은 제외</t>
    <phoneticPr fontId="8" type="noConversion"/>
  </si>
  <si>
    <t>※ 이직, 회사 내 인사발령 또는 업무분장 변동으로 업무구분 상 변경이 있는 경우 행을 구분하여 작성하되 두번째 행부터는 성명란을 비워두고 작성</t>
    <phoneticPr fontId="8" type="noConversion"/>
  </si>
  <si>
    <t>[ 제출 자료 ]</t>
    <phoneticPr fontId="1" type="noConversion"/>
  </si>
  <si>
    <t>- 금융투자협회 종합통계서비스 화면 발췌</t>
    <phoneticPr fontId="1" type="noConversion"/>
  </si>
  <si>
    <t>ㅇ 작성항목에 대한 증빙서류 등은 1개 폴더에 별도 파일로 첨부하되(서면 제출 불필요), 총괄표 내 근거란에 해당 보고서명, 페이지 등을 반드시 기재</t>
    <phoneticPr fontId="8" type="noConversion"/>
  </si>
  <si>
    <t>I. 경영 안정성 및 투명성</t>
    <phoneticPr fontId="8" type="noConversion"/>
  </si>
  <si>
    <t>총자산이익률(ROA) 3년 평균</t>
    <phoneticPr fontId="8" type="noConversion"/>
  </si>
  <si>
    <t>자기자본비율 3년 평균</t>
    <phoneticPr fontId="8" type="noConversion"/>
  </si>
  <si>
    <t>기관 및 임직원 제재내역</t>
    <phoneticPr fontId="8" type="noConversion"/>
  </si>
  <si>
    <t>금융사고 건수</t>
    <phoneticPr fontId="8" type="noConversion"/>
  </si>
  <si>
    <t>전체 순자산총액 3년 평균</t>
    <phoneticPr fontId="8" type="noConversion"/>
  </si>
  <si>
    <t>3. 원칙적으로 공시된 자료를 사용하되 자료가 미공시일 경우 제안업체 제출자료 사용 가능</t>
    <phoneticPr fontId="8" type="noConversion"/>
  </si>
  <si>
    <t>※ 공시자료 기준 : 금융투자협회 전자공시 → 금융투자회사공시검색 → 영업보고서(GA)공시자료</t>
    <phoneticPr fontId="1" type="noConversion"/>
  </si>
  <si>
    <t>3. 원칙적으로 공시된 자료를 사용하되 자료가 미공시일 경우 제안업체 제출자료 사용 가능</t>
    <phoneticPr fontId="8" type="noConversion"/>
  </si>
  <si>
    <t>3. 「본 펀드 담당인력」에 포함되는 대상은 현재 제안업체에서 재직 중인 인력 중 모태펀드를 담당하게 될 인력으로, 운용 및 조사분석인력, 위험관리인력으로 한다</t>
    <phoneticPr fontId="8" type="noConversion"/>
  </si>
  <si>
    <t>본 펀드 담당인력 수</t>
    <phoneticPr fontId="8" type="noConversion"/>
  </si>
  <si>
    <t>본 펀드 담당인력 업계경력 평균</t>
    <phoneticPr fontId="8" type="noConversion"/>
  </si>
  <si>
    <t>- 아래 표를 참고하여 작성하며, 조치결과 중 경영유의사항, 현지조치는 제외하여 작성</t>
    <phoneticPr fontId="1" type="noConversion"/>
  </si>
  <si>
    <t>제재조치일</t>
    <phoneticPr fontId="1" type="noConversion"/>
  </si>
  <si>
    <t>작성기준</t>
    <phoneticPr fontId="8" type="noConversion"/>
  </si>
  <si>
    <t>외부감사보고서</t>
    <phoneticPr fontId="8" type="noConversion"/>
  </si>
  <si>
    <t>세부기준</t>
    <phoneticPr fontId="8" type="noConversion"/>
  </si>
  <si>
    <t>3. 작성 요령</t>
    <phoneticPr fontId="8" type="noConversion"/>
  </si>
  <si>
    <t>구분</t>
    <phoneticPr fontId="8" type="noConversion"/>
  </si>
  <si>
    <t>금융감독원 전자공시 시스템 3개년도 외부감사보고서</t>
    <phoneticPr fontId="1" type="noConversion"/>
  </si>
  <si>
    <t>3. 작성 요령</t>
    <phoneticPr fontId="8" type="noConversion"/>
  </si>
  <si>
    <t>작성기준</t>
    <phoneticPr fontId="8" type="noConversion"/>
  </si>
  <si>
    <t>세부기준</t>
    <phoneticPr fontId="8" type="noConversion"/>
  </si>
  <si>
    <t>작성 기준일</t>
    <phoneticPr fontId="8" type="noConversion"/>
  </si>
  <si>
    <t>작성 기준일</t>
    <phoneticPr fontId="8" type="noConversion"/>
  </si>
  <si>
    <t>[ 평가결과 ]</t>
    <phoneticPr fontId="8" type="noConversion"/>
  </si>
  <si>
    <t>(2) 금융사고 현황</t>
    <phoneticPr fontId="1" type="noConversion"/>
  </si>
  <si>
    <t>금융감독원 전자공시시스템(http://dart.fss.or.kr)</t>
    <phoneticPr fontId="8" type="noConversion"/>
  </si>
  <si>
    <t>(1) 제재 내역 : 금융감독원 해당 페이지 발췌, 제재내역이 있는 경우 제재내용 공개안 파일을 함께 제출</t>
    <phoneticPr fontId="1" type="noConversion"/>
  </si>
  <si>
    <t>(2) 금융사고 현황 : 금융감독원 해당 페이지 발췌, 사고 건이 있는 경우 제재내용 공개안 파일을 함께 제출</t>
    <phoneticPr fontId="1" type="noConversion"/>
  </si>
  <si>
    <t>* 결과코드는 조치결과별코드</t>
    <phoneticPr fontId="1" type="noConversion"/>
  </si>
  <si>
    <t>※ 제안업체를 대상으로 각 평가항목별 표준화한 이후 값이 낮을수록 높은 값을 배정함</t>
    <phoneticPr fontId="1" type="noConversion"/>
  </si>
  <si>
    <t>금융투자협회 전자공시서비스(https://dis.kofia.or.kr/)</t>
    <phoneticPr fontId="8" type="noConversion"/>
  </si>
  <si>
    <t>금융투자회사공시검색 → 영업보고서(GA)공시자료</t>
    <phoneticPr fontId="1" type="noConversion"/>
  </si>
  <si>
    <t>영업보고서(GA) 공시자료 또는 제안업체 제출자료(인사부서 등으로부터 확인을 받은 자료)</t>
    <phoneticPr fontId="1" type="noConversion"/>
  </si>
  <si>
    <t>- 담당인력 대상자별 해당 협회의 등록 확인서, 또는 자격증 사본이나 증빙서류 제출 (투자자산운용사는 협회 등록 확인서로만 인증 가능)</t>
    <phoneticPr fontId="1" type="noConversion"/>
  </si>
  <si>
    <t>- 담당인력 대상자별 업계 경력 증빙을 위한 국민연금가입증명서 등</t>
    <phoneticPr fontId="1" type="noConversion"/>
  </si>
  <si>
    <t>비고
(기타 경력의 상세, 겸직 여부)</t>
    <phoneticPr fontId="8" type="noConversion"/>
  </si>
  <si>
    <t>제안업체의 제출자료로 확인</t>
    <phoneticPr fontId="8" type="noConversion"/>
  </si>
  <si>
    <t>이직인력(작성일 기준 최근 1년간 퇴직자 수)</t>
    <phoneticPr fontId="1" type="noConversion"/>
  </si>
  <si>
    <t>금융투자협회 전자공시서비스(https://dis.kofia.or.kr/) 및 제안업체의 제출자료</t>
    <phoneticPr fontId="8" type="noConversion"/>
  </si>
  <si>
    <t>펀드 → 펀드산업 → 설정통계 → 유형별기간설정 → AUM(펀드+투자일임)  → 순자산총액+평가액 → 월간</t>
    <phoneticPr fontId="1" type="noConversion"/>
  </si>
  <si>
    <t>3. 전체 순자산은 세부기준에서 투자지역구분을 전체로 설정</t>
    <phoneticPr fontId="8" type="noConversion"/>
  </si>
  <si>
    <t>전체 순자산 총액</t>
    <phoneticPr fontId="1" type="noConversion"/>
  </si>
  <si>
    <t>해외자산 순자산총액</t>
    <phoneticPr fontId="1" type="noConversion"/>
  </si>
  <si>
    <t>3년 평균</t>
    <phoneticPr fontId="1" type="noConversion"/>
  </si>
  <si>
    <t>최근 3년간 전체 순자산액과 해외자산 총순자산액 (분기별)</t>
    <phoneticPr fontId="1" type="noConversion"/>
  </si>
  <si>
    <t>전체 순자산</t>
    <phoneticPr fontId="1" type="noConversion"/>
  </si>
  <si>
    <t>해외자산 순자산</t>
    <phoneticPr fontId="1" type="noConversion"/>
  </si>
  <si>
    <t>금융감독원 홈페이지(https://www.fss.or.kr)</t>
    <phoneticPr fontId="8" type="noConversion"/>
  </si>
  <si>
    <t>금액(억원)</t>
    <phoneticPr fontId="1" type="noConversion"/>
  </si>
  <si>
    <t>- 2021, 2022년 기간 중 금융사고 발생 건수 및 금액</t>
    <phoneticPr fontId="1" type="noConversion"/>
  </si>
  <si>
    <t>금융투자협회 종합통계서비스(https://freesis.kofia.or.kr/)</t>
    <phoneticPr fontId="8" type="noConversion"/>
  </si>
  <si>
    <t>4. 해외 순자산은 세부기준에서 투자지역구분을 해외로 설정</t>
    <phoneticPr fontId="8" type="noConversion"/>
  </si>
  <si>
    <t>제안업체 최근 3개 결산년도</t>
    <phoneticPr fontId="8" type="noConversion"/>
  </si>
  <si>
    <t>제안업체 최근 3개 결산년도</t>
    <phoneticPr fontId="8" type="noConversion"/>
  </si>
  <si>
    <t>제안업체 최근 3개 결산년도</t>
    <phoneticPr fontId="1" type="noConversion"/>
  </si>
  <si>
    <t xml:space="preserve">2021, 2022년 </t>
  </si>
  <si>
    <t xml:space="preserve">2021, 2022년 </t>
    <phoneticPr fontId="1" type="noConversion"/>
  </si>
  <si>
    <t>금융사고 금액(억원)</t>
    <phoneticPr fontId="8" type="noConversion"/>
  </si>
  <si>
    <t>금융사고 건수(건)</t>
    <phoneticPr fontId="8" type="noConversion"/>
  </si>
  <si>
    <t>금융사고금액</t>
    <phoneticPr fontId="8" type="noConversion"/>
  </si>
  <si>
    <t>억원</t>
    <phoneticPr fontId="1" type="noConversion"/>
  </si>
  <si>
    <t>작성 기준일</t>
  </si>
  <si>
    <t>작성 기준일</t>
    <phoneticPr fontId="1" type="noConversion"/>
  </si>
  <si>
    <t xml:space="preserve">본 펀드 담당인력수 </t>
    <phoneticPr fontId="8" type="noConversion"/>
  </si>
  <si>
    <t>본 펀드 담당인력 업계경력</t>
    <phoneticPr fontId="8" type="noConversion"/>
  </si>
  <si>
    <t>해외자산 순자산총액 3년 평균</t>
    <phoneticPr fontId="8" type="noConversion"/>
  </si>
  <si>
    <t>Ⅲ. 운용실적</t>
    <phoneticPr fontId="1" type="noConversion"/>
  </si>
  <si>
    <t>작성기준</t>
    <phoneticPr fontId="8" type="noConversion"/>
  </si>
  <si>
    <t>제안업체의 제출자료</t>
    <phoneticPr fontId="8" type="noConversion"/>
  </si>
  <si>
    <t>작성 기준일</t>
    <phoneticPr fontId="8" type="noConversion"/>
  </si>
  <si>
    <t>1. 반드시 노란색 음영처리된 곳만 작성할 것</t>
    <phoneticPr fontId="8" type="noConversion"/>
  </si>
  <si>
    <t>[ 제출 증빙 ]</t>
    <phoneticPr fontId="1" type="noConversion"/>
  </si>
  <si>
    <t>- 대체투자 관련자산 증빙(분류코드 확인 가능한 자료)</t>
    <phoneticPr fontId="1" type="noConversion"/>
  </si>
  <si>
    <t>기준일자</t>
    <phoneticPr fontId="1" type="noConversion"/>
  </si>
  <si>
    <t>구분</t>
    <phoneticPr fontId="1" type="noConversion"/>
  </si>
  <si>
    <t xml:space="preserve">- 개별 펀드에 대한 세부 내역을 기재할 것 </t>
    <phoneticPr fontId="8" type="noConversion"/>
  </si>
  <si>
    <t>- 집합투자기구 분류코드는 '금융투자회사의 영업 및 업무에 관한 규정 시행세칙' 별지 15호를 기준으로 펀드 설정 시 제출한 코드 기재</t>
    <phoneticPr fontId="8" type="noConversion"/>
  </si>
  <si>
    <t>(단위: 백만)</t>
    <phoneticPr fontId="8" type="noConversion"/>
  </si>
  <si>
    <t>순번</t>
    <phoneticPr fontId="8" type="noConversion"/>
  </si>
  <si>
    <t>기준일자</t>
    <phoneticPr fontId="8" type="noConversion"/>
  </si>
  <si>
    <t>펀드명</t>
    <phoneticPr fontId="8" type="noConversion"/>
  </si>
  <si>
    <t>설정일</t>
    <phoneticPr fontId="8" type="noConversion"/>
  </si>
  <si>
    <t>집합투자기구 분류코드</t>
    <phoneticPr fontId="8" type="noConversion"/>
  </si>
  <si>
    <t>순자산총액</t>
    <phoneticPr fontId="8" type="noConversion"/>
  </si>
  <si>
    <t>[ 3-2 및 3-3 시트 작성 및 제출요령 ]</t>
    <phoneticPr fontId="1" type="noConversion"/>
  </si>
  <si>
    <t>※ 3-3_운용실적상세 시트 기준으로 자동 작성됨</t>
    <phoneticPr fontId="1" type="noConversion"/>
  </si>
  <si>
    <t>3.  3-2_운용실적상세 시트를 먼저 작성</t>
    <phoneticPr fontId="1" type="noConversion"/>
  </si>
  <si>
    <t>- 대체투자 자산 유형 표기는 아래 분류코드의 해당 여부에 따라 O/X 로 표시</t>
    <phoneticPr fontId="8" type="noConversion"/>
  </si>
  <si>
    <t>총자산순이익률(%) 3년 평균</t>
    <phoneticPr fontId="8" type="noConversion"/>
  </si>
  <si>
    <t>- 2024.03.31 기준, 최근 3년간 (2021.04.01~2024.03.31) 감독기관으로 부터 기관 및 임직원이 받은 제재사항 기재</t>
    <phoneticPr fontId="1" type="noConversion"/>
  </si>
  <si>
    <t>□ 조치결과별 코드</t>
    <phoneticPr fontId="1" type="noConversion"/>
  </si>
  <si>
    <t xml:space="preserve">(1) 업무자료 → 검사·제재 → 제재관련 공시
(2) 업무자료 → 금융투자 → 투자매매 중개업자 공시 → 금융사고현황 </t>
    <phoneticPr fontId="8" type="noConversion"/>
  </si>
  <si>
    <t>백만원</t>
    <phoneticPr fontId="1" type="noConversion"/>
  </si>
  <si>
    <t>백만원</t>
    <phoneticPr fontId="1" type="noConversion"/>
  </si>
  <si>
    <t>백만원</t>
    <phoneticPr fontId="8" type="noConversion"/>
  </si>
  <si>
    <t>- 금융감독원 금융기관 검사 및 제재에 관한 규정</t>
    <phoneticPr fontId="1" type="noConversion"/>
  </si>
  <si>
    <t>(1) 금융감독원으로부터 받은 기관제재 건수와 임직원 제재건수</t>
    <phoneticPr fontId="1" type="noConversion"/>
  </si>
  <si>
    <t>- 추가 기입 필요시 행 삽입하여 작성</t>
    <phoneticPr fontId="8" type="noConversion"/>
  </si>
  <si>
    <r>
      <rPr>
        <b/>
        <sz val="22"/>
        <color rgb="FF000000"/>
        <rFont val="맑은 고딕"/>
        <family val="3"/>
        <charset val="129"/>
      </rPr>
      <t>Ⅲ</t>
    </r>
    <r>
      <rPr>
        <b/>
        <sz val="22"/>
        <color rgb="FF000000"/>
        <rFont val="HY헤드라인M"/>
        <family val="1"/>
        <charset val="129"/>
      </rPr>
      <t>. 운용실적</t>
    </r>
    <phoneticPr fontId="8" type="noConversion"/>
  </si>
  <si>
    <t>유형</t>
    <phoneticPr fontId="1" type="noConversion"/>
  </si>
  <si>
    <t>2024.06.30 기준, 최근 3년</t>
    <phoneticPr fontId="1" type="noConversion"/>
  </si>
  <si>
    <t>2024.06.30 기준</t>
    <phoneticPr fontId="1" type="noConversion"/>
  </si>
  <si>
    <t>2024.06.30 기준 이전 12개 분기</t>
    <phoneticPr fontId="8" type="noConversion"/>
  </si>
  <si>
    <t xml:space="preserve">(1) 제재 내역 : 2024.06.30 기준, 최근 3년
(2) 금융사고 건수 및 금액 : 2021, 2022년 </t>
    <phoneticPr fontId="8" type="noConversion"/>
  </si>
  <si>
    <t>2024.06.30 기준</t>
    <phoneticPr fontId="8" type="noConversion"/>
  </si>
  <si>
    <r>
      <t xml:space="preserve">2. 본 자료의 작성기준일은 </t>
    </r>
    <r>
      <rPr>
        <b/>
        <u/>
        <sz val="11"/>
        <rFont val="맑은 고딕"/>
        <family val="3"/>
        <charset val="129"/>
      </rPr>
      <t>2024년 6월말</t>
    </r>
    <r>
      <rPr>
        <sz val="11"/>
        <rFont val="맑은 고딕"/>
        <family val="3"/>
        <charset val="129"/>
      </rPr>
      <t>임</t>
    </r>
    <phoneticPr fontId="8" type="noConversion"/>
  </si>
  <si>
    <t>4. 이직인력이란 기업 전체 인력 중 퇴사자 수로, 2021년 7월~2022년 6월, 2022년 7월~2023년 6월, 2023년 7월~2024년 6월 각 기간중 퇴사자 수를 기입</t>
    <phoneticPr fontId="1" type="noConversion"/>
  </si>
  <si>
    <t>2024년 6월말</t>
    <phoneticPr fontId="1" type="noConversion"/>
  </si>
  <si>
    <t>2022년 6월말</t>
    <phoneticPr fontId="1" type="noConversion"/>
  </si>
  <si>
    <t>2023년 6월말</t>
    <phoneticPr fontId="1" type="noConversion"/>
  </si>
  <si>
    <t>2024.06.30 기준, 기준일 이전 최근 3년동안의 매분기말</t>
    <phoneticPr fontId="8" type="noConversion"/>
  </si>
  <si>
    <t>현재(2024.06.30) 기준 순자산총액  3년평균</t>
    <phoneticPr fontId="1" type="noConversion"/>
  </si>
  <si>
    <r>
      <t xml:space="preserve">2. 본 자료의 작성기준일 : </t>
    </r>
    <r>
      <rPr>
        <b/>
        <u/>
        <sz val="11"/>
        <rFont val="맑은 고딕"/>
        <family val="3"/>
        <charset val="129"/>
      </rPr>
      <t>본 자료의 작성 기준일은 2024년 6월말임</t>
    </r>
    <phoneticPr fontId="8" type="noConversion"/>
  </si>
  <si>
    <t>1) 표지를 포함한 모든 Sheet를 서면으로 제출할 것</t>
    <phoneticPr fontId="8" type="noConversion"/>
  </si>
  <si>
    <t>AAA 자산운용</t>
    <phoneticPr fontId="1" type="noConversion"/>
  </si>
  <si>
    <t>김친절</t>
    <phoneticPr fontId="8" type="noConversion"/>
  </si>
  <si>
    <t>투자금융부</t>
    <phoneticPr fontId="1" type="noConversion"/>
  </si>
  <si>
    <t>부장</t>
    <phoneticPr fontId="1" type="noConversion"/>
  </si>
  <si>
    <t>이감사</t>
  </si>
  <si>
    <t>이감사</t>
    <phoneticPr fontId="1" type="noConversion"/>
  </si>
  <si>
    <t>02-000-0000</t>
    <phoneticPr fontId="8" type="noConversion"/>
  </si>
  <si>
    <t>010-000-0000</t>
    <phoneticPr fontId="8" type="noConversion"/>
  </si>
  <si>
    <t>invest@kindkorea.or.kr</t>
    <phoneticPr fontId="8" type="noConversion"/>
  </si>
  <si>
    <t>감사보고서 p.00</t>
    <phoneticPr fontId="8" type="noConversion"/>
  </si>
  <si>
    <t>영업보고서 p.00</t>
    <phoneticPr fontId="8" type="noConversion"/>
  </si>
  <si>
    <t>주식운용 1팀</t>
  </si>
  <si>
    <t>팀장</t>
    <phoneticPr fontId="8" type="noConversion"/>
  </si>
  <si>
    <t>대체투자 2팀</t>
  </si>
  <si>
    <t>과장</t>
  </si>
  <si>
    <t>OCIO팀</t>
    <phoneticPr fontId="8" type="noConversion"/>
  </si>
  <si>
    <t>인프라투자 2팀</t>
    <phoneticPr fontId="8" type="noConversion"/>
  </si>
  <si>
    <t>박평화</t>
    <phoneticPr fontId="8" type="noConversion"/>
  </si>
  <si>
    <t>경영관리본부</t>
    <phoneticPr fontId="8" type="noConversion"/>
  </si>
  <si>
    <t>과장</t>
    <phoneticPr fontId="8" type="noConversion"/>
  </si>
  <si>
    <t>운용</t>
  </si>
  <si>
    <t>기타</t>
  </si>
  <si>
    <t>운용</t>
    <phoneticPr fontId="1" type="noConversion"/>
  </si>
  <si>
    <t>2024. 0. 00.</t>
    <phoneticPr fontId="1" type="noConversion"/>
  </si>
  <si>
    <t>인프라</t>
    <phoneticPr fontId="8" type="noConversion"/>
  </si>
  <si>
    <t>ㅇㅇ인프라사모집합투자신탁1호</t>
  </si>
  <si>
    <t>16121A120360211ZZZZB</t>
  </si>
  <si>
    <t>㈜신한은행</t>
  </si>
  <si>
    <t>투자자산운용사, CPA</t>
  </si>
  <si>
    <t>신한자산운용 주식회사</t>
  </si>
  <si>
    <t>미쓰이스미토모은행서울지점</t>
  </si>
  <si>
    <t>투자자산운용시</t>
  </si>
  <si>
    <t>투자자산운용사</t>
  </si>
  <si>
    <t>융자부 155개월, IB심사부 67개월, 중국법인 CRO 72개월, 센터장 61개월, 신한지주 15개월</t>
  </si>
  <si>
    <t>신한대체투자운용 주식회사</t>
  </si>
  <si>
    <t>※ 운용인력은 투자자산운용사 자격요건을 갖춘 자로 한정하며, 동일 인물의 경력 추가시 첫 행 이후의 성명은 공란으로 기입한다</t>
    <phoneticPr fontId="1" type="noConversion"/>
  </si>
  <si>
    <t>* 금융투자인가업자, 금융투자등록업자, 겸영금융투자업자, 일반사무관리회사, 집합투자기구평가회사, 채권평가회사</t>
    <phoneticPr fontId="8" type="noConversion"/>
  </si>
  <si>
    <t>ㅇ 제안서 양식은 파일 및 서면으로 제출하되, 서면제출시 제안서 하단에 회사의 명판과 인감 날인할 것</t>
    <phoneticPr fontId="8" type="noConversion"/>
  </si>
  <si>
    <t>ㅇ 제안서 제출시 파일명은 회사이름 및 신청부문을 포함하여 '제안업체명_제1권.xlsx'로 저장할 것</t>
  </si>
  <si>
    <t>Ⅲ. 운용실적</t>
    <phoneticPr fontId="8" type="noConversion"/>
  </si>
  <si>
    <r>
      <t xml:space="preserve">글로벌 플랜트건설스마트시티(PIS) 2단계 펀드 위탁 운용사
정량 제안서 </t>
    </r>
    <r>
      <rPr>
        <sz val="22"/>
        <color rgb="FF000000"/>
        <rFont val="HY헤드라인M"/>
        <family val="1"/>
        <charset val="129"/>
      </rPr>
      <t>(모태펀드)</t>
    </r>
    <phoneticPr fontId="8" type="noConversion"/>
  </si>
  <si>
    <r>
      <t xml:space="preserve">총괄표
</t>
    </r>
    <r>
      <rPr>
        <sz val="22"/>
        <color rgb="FF000000"/>
        <rFont val="HY헤드라인M"/>
        <family val="1"/>
        <charset val="129"/>
      </rPr>
      <t>(모태펀드)</t>
    </r>
    <phoneticPr fontId="8" type="noConversion"/>
  </si>
  <si>
    <t>- 부동산 : 제11차 분류 투자대상자산 등 부동산투자형-개발형 (41), 임대형 (42), PF(대출형) (43), REITs형 (44), 미분류(49) 중 1개</t>
    <phoneticPr fontId="1" type="noConversion"/>
  </si>
  <si>
    <t xml:space="preserve">- 인프라 : 제11차 분류 투자대상자산 등 특별자산투자형- 인프라(SOC) (62) </t>
    <phoneticPr fontId="1" type="noConversion"/>
  </si>
  <si>
    <t>- 재간접형 : 제2차 분류 집합투자기구종류 (61)</t>
    <phoneticPr fontId="1" type="noConversion"/>
  </si>
  <si>
    <t>- 해외자산 : 제3차 분류 공사모 국제투자 (2) 또는 (5)</t>
    <phoneticPr fontId="1" type="noConversion"/>
  </si>
  <si>
    <t>16121A120360212ZZZZB</t>
  </si>
  <si>
    <t>부동산</t>
    <phoneticPr fontId="8" type="noConversion"/>
  </si>
  <si>
    <t>재간접형</t>
    <phoneticPr fontId="1" type="noConversion"/>
  </si>
  <si>
    <t>해외자산</t>
    <phoneticPr fontId="8" type="noConversion"/>
  </si>
  <si>
    <t>ㅇㅇ인프라사모집합투자신탁2호</t>
  </si>
  <si>
    <t>* 해외 대체투자 관련 자산 : 아래 분류코드에 해당하는 자산에 한정</t>
    <phoneticPr fontId="1" type="noConversion"/>
  </si>
  <si>
    <t>- 부동산 : 제11차 분류 투자대상자산 등 부동산투자형-개발형 (41), 임대형 (42), PF(대출형) (43), REITs형 (44), 미분류(49) 중 1개</t>
    <phoneticPr fontId="1" type="noConversion"/>
  </si>
  <si>
    <t>- 재간접형 : 제2차 분류 집합투자기구종류 (61)</t>
    <phoneticPr fontId="1" type="noConversion"/>
  </si>
  <si>
    <t>- 해외자산 : 제3차 분류 공사모 국제투자 (2) 또는 (5)</t>
    <phoneticPr fontId="1" type="noConversion"/>
  </si>
  <si>
    <t>부동산</t>
    <phoneticPr fontId="1" type="noConversion"/>
  </si>
  <si>
    <t>인프라</t>
    <phoneticPr fontId="1" type="noConversion"/>
  </si>
  <si>
    <t>재간접형</t>
    <phoneticPr fontId="1" type="noConversion"/>
  </si>
  <si>
    <t>해외자산</t>
    <phoneticPr fontId="1" type="noConversion"/>
  </si>
  <si>
    <t>해외 대체자산 3년평균</t>
    <phoneticPr fontId="1" type="noConversion"/>
  </si>
  <si>
    <t xml:space="preserve">  현재(2024.06.30) 기준 해외 대체투자 자산 3년평균</t>
    <phoneticPr fontId="1" type="noConversion"/>
  </si>
  <si>
    <t xml:space="preserve"> 최근 3년간 해외 대체투자 자산 (분기별)</t>
    <phoneticPr fontId="1" type="noConversion"/>
  </si>
  <si>
    <t>해외 대체자산 합계
(중복집계 제외)</t>
    <phoneticPr fontId="1" type="noConversion"/>
  </si>
  <si>
    <t>18151Z42A72106222ZZB</t>
  </si>
  <si>
    <t>19221242A7202ZZZZZZA</t>
  </si>
  <si>
    <t>16151Z220720841ZZZZA</t>
  </si>
  <si>
    <t>16151Z220720844ZZZZA</t>
  </si>
  <si>
    <t>해외 대체투자 순자산총액 3년 평균</t>
    <phoneticPr fontId="8" type="noConversion"/>
  </si>
  <si>
    <t>[원  본] (or 사본)</t>
    <phoneticPr fontId="1" type="noConversion"/>
  </si>
  <si>
    <t>『글로벌 플랜트건설스마트시티(PIS) 
2단계 펀드』 정량 제안서(모태펀드)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</si>
</sst>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_-* #,##0.00_-;\-* #,##0.00_-;_-* &quot;-&quot;_-;_-@_-"/>
  </numFmts>
  <fonts count="9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i/>
      <sz val="11"/>
      <color theme="1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ajor"/>
    </font>
    <font>
      <sz val="11"/>
      <color rgb="FF000000"/>
      <name val="돋움"/>
      <family val="3"/>
      <charset val="129"/>
    </font>
    <font>
      <sz val="12"/>
      <color rgb="FF000000"/>
      <name val="맑은 고딕"/>
      <family val="3"/>
      <charset val="129"/>
    </font>
    <font>
      <b/>
      <u/>
      <sz val="22"/>
      <color rgb="FF000000"/>
      <name val="HY헤드라인M"/>
      <family val="1"/>
      <charset val="129"/>
    </font>
    <font>
      <sz val="22"/>
      <color rgb="FF000000"/>
      <name val="맑은 고딕"/>
      <family val="3"/>
      <charset val="129"/>
    </font>
    <font>
      <b/>
      <sz val="12"/>
      <color rgb="FF000000"/>
      <name val="맑은 고딕"/>
      <family val="3"/>
      <charset val="129"/>
    </font>
    <font>
      <i/>
      <sz val="12"/>
      <color rgb="FF000000"/>
      <name val="맑은 고딕"/>
      <family val="3"/>
      <charset val="129"/>
    </font>
    <font>
      <b/>
      <sz val="12"/>
      <color rgb="FFFFFFFF"/>
      <name val="맑은 고딕"/>
      <family val="3"/>
      <charset val="129"/>
    </font>
    <font>
      <sz val="10"/>
      <color rgb="FF000000"/>
      <name val="굴림체"/>
      <family val="3"/>
      <charset val="129"/>
    </font>
    <font>
      <sz val="10"/>
      <color rgb="FF000000"/>
      <name val="맑은 고딕"/>
      <family val="3"/>
      <charset val="129"/>
    </font>
    <font>
      <b/>
      <sz val="20"/>
      <color rgb="FF000000"/>
      <name val="HY헤드라인M"/>
      <family val="1"/>
      <charset val="129"/>
    </font>
    <font>
      <b/>
      <sz val="20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12"/>
      <color rgb="FFFF0000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2"/>
      <name val="맑은 고딕"/>
      <family val="3"/>
      <charset val="129"/>
    </font>
    <font>
      <b/>
      <sz val="11"/>
      <name val="맑은 고딕"/>
      <family val="3"/>
      <charset val="129"/>
    </font>
    <font>
      <sz val="11"/>
      <name val="맑은 고딕"/>
      <family val="3"/>
      <charset val="129"/>
    </font>
    <font>
      <sz val="12"/>
      <name val="맑은 고딕"/>
      <family val="3"/>
      <charset val="129"/>
    </font>
    <font>
      <sz val="10"/>
      <name val="굴림체"/>
      <family val="3"/>
      <charset val="129"/>
    </font>
    <font>
      <b/>
      <sz val="12"/>
      <color rgb="FFFF0000"/>
      <name val="맑은 고딕"/>
      <family val="3"/>
      <charset val="129"/>
    </font>
    <font>
      <b/>
      <sz val="22"/>
      <color rgb="FF000000"/>
      <name val="HY헤드라인M"/>
      <family val="1"/>
      <charset val="129"/>
    </font>
    <font>
      <b/>
      <sz val="20"/>
      <color rgb="FF000000"/>
      <name val="굴림체"/>
      <family val="3"/>
      <charset val="129"/>
    </font>
    <font>
      <sz val="11"/>
      <color rgb="FF000000"/>
      <name val="굴림체"/>
      <family val="3"/>
      <charset val="129"/>
    </font>
    <font>
      <b/>
      <sz val="11"/>
      <color rgb="FF000000"/>
      <name val="굴림체"/>
      <family val="3"/>
      <charset val="129"/>
    </font>
    <font>
      <b/>
      <u/>
      <sz val="11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20"/>
      <color theme="0" tint="-4.9989318521683403E-2"/>
      <name val="굴림체"/>
      <family val="3"/>
      <charset val="129"/>
    </font>
    <font>
      <sz val="10"/>
      <color theme="0" tint="-4.9989318521683403E-2"/>
      <name val="맑은 고딕"/>
      <family val="3"/>
      <charset val="129"/>
    </font>
    <font>
      <b/>
      <sz val="11"/>
      <color theme="0" tint="-4.9989318521683403E-2"/>
      <name val="굴림체"/>
      <family val="3"/>
      <charset val="129"/>
    </font>
    <font>
      <sz val="11"/>
      <color theme="0" tint="-4.9989318521683403E-2"/>
      <name val="맑은 고딕"/>
      <family val="3"/>
      <charset val="129"/>
    </font>
    <font>
      <i/>
      <sz val="20"/>
      <color theme="0" tint="-4.9989318521683403E-2"/>
      <name val="맑은 고딕"/>
      <family val="3"/>
      <charset val="129"/>
    </font>
    <font>
      <i/>
      <sz val="20"/>
      <color theme="0" tint="-4.9989318521683403E-2"/>
      <name val="맑은 고딕"/>
      <family val="3"/>
      <charset val="129"/>
      <scheme val="minor"/>
    </font>
    <font>
      <sz val="20"/>
      <color theme="0" tint="-4.9989318521683403E-2"/>
      <name val="맑은 고딕"/>
      <family val="3"/>
      <charset val="129"/>
    </font>
    <font>
      <sz val="10"/>
      <name val="맑은 고딕"/>
      <family val="3"/>
      <charset val="129"/>
    </font>
    <font>
      <sz val="11"/>
      <name val="돋움"/>
      <family val="3"/>
      <charset val="129"/>
    </font>
    <font>
      <sz val="9"/>
      <name val="맑은 고딕"/>
      <family val="3"/>
      <charset val="129"/>
    </font>
    <font>
      <b/>
      <sz val="9"/>
      <color rgb="FFFF0000"/>
      <name val="맑은 고딕"/>
      <family val="3"/>
      <charset val="129"/>
    </font>
    <font>
      <b/>
      <sz val="10"/>
      <name val="맑은 고딕"/>
      <family val="3"/>
      <charset val="129"/>
    </font>
    <font>
      <b/>
      <sz val="24"/>
      <name val="맑은 고딕"/>
      <family val="3"/>
      <charset val="129"/>
    </font>
    <font>
      <b/>
      <sz val="14"/>
      <name val="맑은 고딕"/>
      <family val="3"/>
      <charset val="129"/>
    </font>
    <font>
      <sz val="11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color theme="0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sz val="22"/>
      <color rgb="FF000000"/>
      <name val="HY헤드라인M"/>
      <family val="1"/>
      <charset val="129"/>
    </font>
    <font>
      <b/>
      <sz val="16"/>
      <color rgb="FF000000"/>
      <name val="HY헤드라인M"/>
      <family val="1"/>
      <charset val="129"/>
    </font>
    <font>
      <sz val="11"/>
      <color rgb="FF000000"/>
      <name val="HY헤드라인M"/>
      <family val="1"/>
      <charset val="129"/>
    </font>
    <font>
      <u/>
      <sz val="10"/>
      <color theme="10"/>
      <name val="굴림체"/>
      <family val="3"/>
      <charset val="129"/>
    </font>
    <font>
      <u/>
      <sz val="12"/>
      <color theme="10"/>
      <name val="굴림체"/>
      <family val="3"/>
      <charset val="129"/>
    </font>
    <font>
      <b/>
      <sz val="14"/>
      <color rgb="FF000000"/>
      <name val="맑은 고딕"/>
      <family val="3"/>
      <charset val="129"/>
    </font>
    <font>
      <sz val="14"/>
      <color rgb="FF000000"/>
      <name val="맑은 고딕"/>
      <family val="3"/>
      <charset val="129"/>
    </font>
    <font>
      <b/>
      <sz val="20"/>
      <name val="맑은 고딕"/>
      <family val="3"/>
      <charset val="129"/>
    </font>
    <font>
      <sz val="11"/>
      <color rgb="FF000000"/>
      <name val="한컴바탕"/>
      <family val="3"/>
      <charset val="129"/>
    </font>
    <font>
      <sz val="11"/>
      <color indexed="10"/>
      <name val="맑은 고딕"/>
      <family val="3"/>
      <charset val="129"/>
    </font>
    <font>
      <b/>
      <sz val="12"/>
      <color rgb="FF000000"/>
      <name val="HY헤드라인M"/>
      <family val="1"/>
      <charset val="129"/>
    </font>
    <font>
      <b/>
      <sz val="11"/>
      <name val="굴림체"/>
      <family val="3"/>
      <charset val="129"/>
    </font>
    <font>
      <sz val="22"/>
      <color theme="1"/>
      <name val="HY헤드라인M"/>
      <family val="1"/>
      <charset val="129"/>
    </font>
    <font>
      <b/>
      <sz val="10"/>
      <name val="맑은 고딕"/>
      <family val="3"/>
      <charset val="129"/>
      <scheme val="minor"/>
    </font>
    <font>
      <b/>
      <sz val="22"/>
      <color theme="1"/>
      <name val="HY헤드라인M"/>
      <family val="1"/>
      <charset val="129"/>
    </font>
    <font>
      <sz val="16"/>
      <color rgb="FF000000"/>
      <name val="맑은 고딕"/>
      <family val="3"/>
      <charset val="129"/>
    </font>
    <font>
      <sz val="20"/>
      <color rgb="FF000000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rgb="FFFF000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22"/>
      <color rgb="FF000000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ajor"/>
    </font>
    <font>
      <sz val="12"/>
      <color theme="1"/>
      <name val="맑은 고딕"/>
      <family val="3"/>
      <charset val="129"/>
    </font>
    <font>
      <sz val="18"/>
      <color rgb="FFFF0000"/>
      <name val="맑은 고딕"/>
      <family val="2"/>
      <charset val="129"/>
      <scheme val="minor"/>
    </font>
    <font>
      <b/>
      <sz val="22"/>
      <color rgb="FFFF0000"/>
      <name val="HY헤드라인M"/>
      <family val="1"/>
      <charset val="129"/>
    </font>
    <font>
      <sz val="12"/>
      <color rgb="FFFF0000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FF0000"/>
      <name val="맑은 고딕"/>
      <family val="3"/>
      <charset val="129"/>
    </font>
    <font>
      <sz val="11"/>
      <color rgb="FF000000"/>
      <name val="맑은 고딕"/>
      <family val="3"/>
      <charset val="129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theme="0"/>
      </right>
      <top style="medium">
        <color indexed="64"/>
      </top>
      <bottom/>
      <diagonal/>
    </border>
  </borders>
  <cellStyleXfs count="10">
    <xf numFmtId="0" fontId="0" fillId="0" borderId="0">
      <alignment vertical="center"/>
    </xf>
    <xf numFmtId="0" fontId="12" fillId="0" borderId="0">
      <alignment vertical="center"/>
    </xf>
    <xf numFmtId="0" fontId="19" fillId="0" borderId="0">
      <alignment vertical="center"/>
    </xf>
    <xf numFmtId="0" fontId="12" fillId="0" borderId="0">
      <alignment vertical="center"/>
    </xf>
    <xf numFmtId="41" fontId="19" fillId="0" borderId="0">
      <alignment vertical="center"/>
    </xf>
    <xf numFmtId="41" fontId="47" fillId="0" borderId="0" applyFont="0" applyFill="0" applyBorder="0" applyAlignment="0" applyProtection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60" fillId="0" borderId="0" applyNumberFormat="0" applyFill="0" applyBorder="0" applyAlignment="0" applyProtection="0">
      <alignment vertical="center"/>
    </xf>
    <xf numFmtId="41" fontId="78" fillId="0" borderId="0" applyFont="0" applyFill="0" applyBorder="0" applyAlignment="0" applyProtection="0">
      <alignment vertical="center"/>
    </xf>
  </cellStyleXfs>
  <cellXfs count="481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5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7" fillId="5" borderId="6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2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4" xfId="0" applyFont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1" xfId="0" applyBorder="1">
      <alignment vertical="center"/>
    </xf>
    <xf numFmtId="0" fontId="9" fillId="0" borderId="2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4" fontId="11" fillId="0" borderId="9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11" fillId="2" borderId="0" xfId="0" applyNumberFormat="1" applyFont="1" applyFill="1" applyAlignment="1">
      <alignment horizontal="center" vertical="center" wrapText="1"/>
    </xf>
    <xf numFmtId="0" fontId="13" fillId="6" borderId="0" xfId="1" applyFont="1" applyFill="1">
      <alignment vertical="center"/>
    </xf>
    <xf numFmtId="0" fontId="15" fillId="6" borderId="0" xfId="1" applyFont="1" applyFill="1">
      <alignment vertical="center"/>
    </xf>
    <xf numFmtId="0" fontId="16" fillId="6" borderId="0" xfId="1" applyFont="1" applyFill="1" applyAlignment="1" applyProtection="1">
      <alignment horizontal="left" vertical="center" indent="1"/>
      <protection locked="0"/>
    </xf>
    <xf numFmtId="0" fontId="13" fillId="6" borderId="0" xfId="1" applyFont="1" applyFill="1" applyAlignment="1">
      <alignment horizontal="left" vertical="center" indent="2"/>
    </xf>
    <xf numFmtId="0" fontId="17" fillId="6" borderId="0" xfId="1" applyFont="1" applyFill="1" applyAlignment="1">
      <alignment horizontal="left" vertical="center" indent="2"/>
    </xf>
    <xf numFmtId="0" fontId="13" fillId="0" borderId="0" xfId="1" applyFont="1" applyAlignment="1">
      <alignment horizontal="center" vertical="center"/>
    </xf>
    <xf numFmtId="0" fontId="13" fillId="6" borderId="0" xfId="1" applyFont="1" applyFill="1" applyAlignment="1">
      <alignment horizontal="center" vertical="center"/>
    </xf>
    <xf numFmtId="0" fontId="13" fillId="6" borderId="0" xfId="1" applyFont="1" applyFill="1" applyAlignment="1">
      <alignment horizontal="left" vertical="center" indent="4"/>
    </xf>
    <xf numFmtId="0" fontId="17" fillId="6" borderId="0" xfId="1" applyFont="1" applyFill="1">
      <alignment vertical="center"/>
    </xf>
    <xf numFmtId="0" fontId="20" fillId="6" borderId="0" xfId="2" applyFont="1" applyFill="1" applyAlignment="1">
      <alignment horizontal="left" vertical="center"/>
    </xf>
    <xf numFmtId="0" fontId="22" fillId="6" borderId="0" xfId="1" applyFont="1" applyFill="1" applyAlignment="1" applyProtection="1">
      <alignment vertical="center" wrapText="1"/>
      <protection locked="0"/>
    </xf>
    <xf numFmtId="0" fontId="20" fillId="6" borderId="0" xfId="2" applyFont="1" applyFill="1">
      <alignment vertical="center"/>
    </xf>
    <xf numFmtId="0" fontId="23" fillId="6" borderId="0" xfId="3" applyFont="1" applyFill="1" applyProtection="1">
      <alignment vertical="center"/>
      <protection locked="0"/>
    </xf>
    <xf numFmtId="0" fontId="24" fillId="6" borderId="0" xfId="3" applyFont="1" applyFill="1" applyProtection="1">
      <alignment vertical="center"/>
      <protection locked="0"/>
    </xf>
    <xf numFmtId="0" fontId="25" fillId="6" borderId="0" xfId="3" applyFont="1" applyFill="1" applyProtection="1">
      <alignment vertical="center"/>
      <protection locked="0"/>
    </xf>
    <xf numFmtId="0" fontId="23" fillId="6" borderId="0" xfId="3" applyFont="1" applyFill="1" applyAlignment="1" applyProtection="1">
      <alignment horizontal="left" vertical="center"/>
      <protection locked="0"/>
    </xf>
    <xf numFmtId="0" fontId="28" fillId="6" borderId="0" xfId="3" applyFont="1" applyFill="1" applyProtection="1">
      <alignment vertical="center"/>
      <protection locked="0"/>
    </xf>
    <xf numFmtId="0" fontId="26" fillId="6" borderId="0" xfId="1" applyFont="1" applyFill="1" applyProtection="1">
      <alignment vertical="center"/>
      <protection locked="0"/>
    </xf>
    <xf numFmtId="0" fontId="29" fillId="6" borderId="0" xfId="3" applyFont="1" applyFill="1" applyProtection="1">
      <alignment vertical="center"/>
      <protection locked="0"/>
    </xf>
    <xf numFmtId="0" fontId="30" fillId="0" borderId="0" xfId="2" applyFont="1">
      <alignment vertical="center"/>
    </xf>
    <xf numFmtId="0" fontId="29" fillId="6" borderId="0" xfId="1" applyFont="1" applyFill="1" applyAlignment="1" applyProtection="1">
      <alignment horizontal="left" vertical="center" indent="1"/>
      <protection locked="0"/>
    </xf>
    <xf numFmtId="0" fontId="29" fillId="6" borderId="0" xfId="1" applyFont="1" applyFill="1" applyAlignment="1" applyProtection="1">
      <alignment vertical="top" wrapText="1"/>
      <protection locked="0"/>
    </xf>
    <xf numFmtId="0" fontId="29" fillId="6" borderId="0" xfId="1" quotePrefix="1" applyFont="1" applyFill="1" applyAlignment="1" applyProtection="1">
      <alignment horizontal="left" vertical="center" indent="2"/>
      <protection locked="0"/>
    </xf>
    <xf numFmtId="0" fontId="31" fillId="6" borderId="0" xfId="1" applyFont="1" applyFill="1" applyAlignment="1" applyProtection="1">
      <alignment horizontal="left" vertical="center" indent="1"/>
      <protection locked="0"/>
    </xf>
    <xf numFmtId="0" fontId="13" fillId="6" borderId="0" xfId="3" applyFont="1" applyFill="1" applyProtection="1">
      <alignment vertical="center"/>
      <protection locked="0"/>
    </xf>
    <xf numFmtId="0" fontId="19" fillId="0" borderId="0" xfId="2">
      <alignment vertical="center"/>
    </xf>
    <xf numFmtId="0" fontId="29" fillId="7" borderId="22" xfId="3" applyFont="1" applyFill="1" applyBorder="1" applyProtection="1">
      <alignment vertical="center"/>
      <protection locked="0"/>
    </xf>
    <xf numFmtId="0" fontId="28" fillId="7" borderId="24" xfId="3" applyFont="1" applyFill="1" applyBorder="1" applyProtection="1">
      <alignment vertical="center"/>
      <protection locked="0"/>
    </xf>
    <xf numFmtId="0" fontId="28" fillId="7" borderId="23" xfId="3" applyFont="1" applyFill="1" applyBorder="1" applyProtection="1">
      <alignment vertical="center"/>
      <protection locked="0"/>
    </xf>
    <xf numFmtId="0" fontId="29" fillId="6" borderId="13" xfId="1" applyFont="1" applyFill="1" applyBorder="1" applyAlignment="1" applyProtection="1">
      <alignment horizontal="left" vertical="center"/>
      <protection locked="0"/>
    </xf>
    <xf numFmtId="0" fontId="24" fillId="6" borderId="16" xfId="3" applyFont="1" applyFill="1" applyBorder="1" applyProtection="1">
      <alignment vertical="center"/>
      <protection locked="0"/>
    </xf>
    <xf numFmtId="0" fontId="24" fillId="6" borderId="14" xfId="3" applyFont="1" applyFill="1" applyBorder="1" applyProtection="1">
      <alignment vertical="center"/>
      <protection locked="0"/>
    </xf>
    <xf numFmtId="0" fontId="13" fillId="8" borderId="14" xfId="3" applyFont="1" applyFill="1" applyBorder="1">
      <alignment vertical="center"/>
    </xf>
    <xf numFmtId="0" fontId="13" fillId="6" borderId="0" xfId="1" applyFont="1" applyFill="1" applyAlignment="1" applyProtection="1">
      <alignment horizontal="right" vertical="center" wrapText="1"/>
      <protection locked="0"/>
    </xf>
    <xf numFmtId="0" fontId="13" fillId="6" borderId="0" xfId="2" applyFont="1" applyFill="1">
      <alignment vertical="center"/>
    </xf>
    <xf numFmtId="0" fontId="32" fillId="6" borderId="0" xfId="1" applyFont="1" applyFill="1" applyAlignment="1" applyProtection="1">
      <alignment vertical="center" wrapText="1"/>
      <protection locked="0"/>
    </xf>
    <xf numFmtId="0" fontId="33" fillId="6" borderId="0" xfId="1" applyFont="1" applyFill="1" applyAlignment="1" applyProtection="1">
      <alignment vertical="center" wrapText="1"/>
      <protection locked="0"/>
    </xf>
    <xf numFmtId="0" fontId="19" fillId="6" borderId="0" xfId="2" applyFill="1">
      <alignment vertical="center"/>
    </xf>
    <xf numFmtId="0" fontId="34" fillId="6" borderId="0" xfId="2" applyFont="1" applyFill="1">
      <alignment vertical="center"/>
    </xf>
    <xf numFmtId="0" fontId="27" fillId="6" borderId="0" xfId="1" applyFont="1" applyFill="1" applyProtection="1">
      <alignment vertical="center"/>
      <protection locked="0"/>
    </xf>
    <xf numFmtId="0" fontId="35" fillId="6" borderId="0" xfId="1" applyFont="1" applyFill="1" applyAlignment="1" applyProtection="1">
      <alignment horizontal="center" vertical="center" wrapText="1"/>
      <protection locked="0"/>
    </xf>
    <xf numFmtId="0" fontId="35" fillId="6" borderId="0" xfId="1" applyFont="1" applyFill="1" applyAlignment="1" applyProtection="1">
      <alignment vertical="center" wrapText="1"/>
      <protection locked="0"/>
    </xf>
    <xf numFmtId="0" fontId="34" fillId="6" borderId="0" xfId="2" applyFont="1" applyFill="1" applyAlignment="1">
      <alignment horizontal="left" vertical="center"/>
    </xf>
    <xf numFmtId="0" fontId="28" fillId="5" borderId="0" xfId="2" quotePrefix="1" applyFont="1" applyFill="1" applyAlignment="1">
      <alignment horizontal="left" vertical="center" indent="1"/>
    </xf>
    <xf numFmtId="0" fontId="28" fillId="5" borderId="0" xfId="2" quotePrefix="1" applyFont="1" applyFill="1" applyAlignment="1">
      <alignment horizontal="left" vertical="center"/>
    </xf>
    <xf numFmtId="0" fontId="28" fillId="5" borderId="0" xfId="2" applyFont="1" applyFill="1">
      <alignment vertical="center"/>
    </xf>
    <xf numFmtId="0" fontId="37" fillId="6" borderId="0" xfId="1" quotePrefix="1" applyFont="1" applyFill="1" applyAlignment="1" applyProtection="1">
      <alignment vertical="top" wrapText="1"/>
      <protection locked="0"/>
    </xf>
    <xf numFmtId="0" fontId="27" fillId="7" borderId="20" xfId="2" applyFont="1" applyFill="1" applyBorder="1">
      <alignment vertical="center"/>
    </xf>
    <xf numFmtId="0" fontId="27" fillId="7" borderId="22" xfId="2" applyFont="1" applyFill="1" applyBorder="1">
      <alignment vertical="center"/>
    </xf>
    <xf numFmtId="0" fontId="27" fillId="7" borderId="24" xfId="2" applyFont="1" applyFill="1" applyBorder="1">
      <alignment vertical="center"/>
    </xf>
    <xf numFmtId="0" fontId="27" fillId="7" borderId="9" xfId="2" applyFont="1" applyFill="1" applyBorder="1">
      <alignment vertical="center"/>
    </xf>
    <xf numFmtId="0" fontId="28" fillId="0" borderId="13" xfId="2" applyFont="1" applyBorder="1">
      <alignment vertical="center"/>
    </xf>
    <xf numFmtId="0" fontId="28" fillId="0" borderId="16" xfId="2" applyFont="1" applyBorder="1">
      <alignment vertical="center"/>
    </xf>
    <xf numFmtId="0" fontId="34" fillId="6" borderId="14" xfId="2" applyFont="1" applyFill="1" applyBorder="1">
      <alignment vertical="center"/>
    </xf>
    <xf numFmtId="41" fontId="28" fillId="8" borderId="9" xfId="4" applyFont="1" applyFill="1" applyBorder="1">
      <alignment vertical="center"/>
    </xf>
    <xf numFmtId="0" fontId="37" fillId="6" borderId="0" xfId="1" applyFont="1" applyFill="1" applyAlignment="1" applyProtection="1">
      <alignment horizontal="left" vertical="center"/>
      <protection locked="0"/>
    </xf>
    <xf numFmtId="0" fontId="28" fillId="0" borderId="15" xfId="2" applyFont="1" applyBorder="1">
      <alignment vertical="center"/>
    </xf>
    <xf numFmtId="0" fontId="38" fillId="6" borderId="0" xfId="1" applyFont="1" applyFill="1" applyAlignment="1" applyProtection="1">
      <alignment horizontal="center" vertical="center" wrapText="1"/>
      <protection locked="0"/>
    </xf>
    <xf numFmtId="0" fontId="28" fillId="0" borderId="0" xfId="2" applyFont="1" applyAlignment="1">
      <alignment horizontal="left" vertical="center"/>
    </xf>
    <xf numFmtId="0" fontId="23" fillId="6" borderId="0" xfId="3" applyFont="1" applyFill="1" applyAlignment="1" applyProtection="1">
      <alignment horizontal="right" vertical="center"/>
      <protection locked="0"/>
    </xf>
    <xf numFmtId="41" fontId="27" fillId="7" borderId="9" xfId="4" applyFont="1" applyFill="1" applyBorder="1" applyAlignment="1">
      <alignment horizontal="center" vertical="center" wrapText="1"/>
    </xf>
    <xf numFmtId="0" fontId="23" fillId="0" borderId="13" xfId="4" applyNumberFormat="1" applyFont="1" applyBorder="1">
      <alignment vertical="center"/>
    </xf>
    <xf numFmtId="0" fontId="23" fillId="0" borderId="16" xfId="4" applyNumberFormat="1" applyFont="1" applyBorder="1" applyAlignment="1">
      <alignment horizontal="center" vertical="center"/>
    </xf>
    <xf numFmtId="0" fontId="23" fillId="0" borderId="14" xfId="4" applyNumberFormat="1" applyFont="1" applyBorder="1">
      <alignment vertical="center"/>
    </xf>
    <xf numFmtId="41" fontId="19" fillId="9" borderId="9" xfId="4" applyFill="1" applyBorder="1">
      <alignment vertical="center"/>
    </xf>
    <xf numFmtId="0" fontId="23" fillId="0" borderId="9" xfId="4" applyNumberFormat="1" applyFont="1" applyBorder="1" applyAlignment="1">
      <alignment horizontal="center" vertical="center"/>
    </xf>
    <xf numFmtId="0" fontId="39" fillId="6" borderId="0" xfId="1" applyFont="1" applyFill="1" applyAlignment="1" applyProtection="1">
      <alignment vertical="center" wrapText="1"/>
      <protection locked="0"/>
    </xf>
    <xf numFmtId="0" fontId="40" fillId="6" borderId="0" xfId="2" applyFont="1" applyFill="1">
      <alignment vertical="center"/>
    </xf>
    <xf numFmtId="0" fontId="41" fillId="6" borderId="0" xfId="1" applyFont="1" applyFill="1" applyAlignment="1" applyProtection="1">
      <alignment vertical="center" wrapText="1"/>
      <protection locked="0"/>
    </xf>
    <xf numFmtId="0" fontId="42" fillId="6" borderId="0" xfId="3" applyFont="1" applyFill="1" applyProtection="1">
      <alignment vertical="center"/>
      <protection locked="0"/>
    </xf>
    <xf numFmtId="0" fontId="43" fillId="6" borderId="0" xfId="2" applyFont="1" applyFill="1">
      <alignment vertical="center"/>
    </xf>
    <xf numFmtId="0" fontId="44" fillId="2" borderId="0" xfId="0" applyFont="1" applyFill="1">
      <alignment vertical="center"/>
    </xf>
    <xf numFmtId="0" fontId="45" fillId="6" borderId="0" xfId="3" applyFont="1" applyFill="1" applyProtection="1">
      <alignment vertical="center"/>
      <protection locked="0"/>
    </xf>
    <xf numFmtId="0" fontId="46" fillId="5" borderId="0" xfId="0" applyFont="1" applyFill="1">
      <alignment vertical="center"/>
    </xf>
    <xf numFmtId="0" fontId="46" fillId="0" borderId="0" xfId="0" applyFont="1">
      <alignment vertical="center"/>
    </xf>
    <xf numFmtId="0" fontId="46" fillId="0" borderId="0" xfId="0" applyFont="1" applyAlignment="1">
      <alignment horizontal="center" vertical="center"/>
    </xf>
    <xf numFmtId="176" fontId="46" fillId="0" borderId="0" xfId="5" applyNumberFormat="1" applyFont="1" applyAlignment="1">
      <alignment horizontal="right" vertical="center"/>
    </xf>
    <xf numFmtId="0" fontId="29" fillId="0" borderId="29" xfId="0" applyFont="1" applyBorder="1">
      <alignment vertical="center"/>
    </xf>
    <xf numFmtId="0" fontId="26" fillId="0" borderId="30" xfId="0" applyFont="1" applyBorder="1">
      <alignment vertical="center"/>
    </xf>
    <xf numFmtId="0" fontId="29" fillId="0" borderId="30" xfId="0" applyFont="1" applyBorder="1">
      <alignment vertical="center"/>
    </xf>
    <xf numFmtId="176" fontId="29" fillId="0" borderId="31" xfId="5" applyNumberFormat="1" applyFont="1" applyFill="1" applyBorder="1">
      <alignment vertical="center"/>
    </xf>
    <xf numFmtId="0" fontId="29" fillId="0" borderId="0" xfId="0" applyFont="1">
      <alignment vertical="center"/>
    </xf>
    <xf numFmtId="0" fontId="29" fillId="0" borderId="32" xfId="0" applyFont="1" applyBorder="1">
      <alignment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28" fillId="0" borderId="33" xfId="5" applyNumberFormat="1" applyFont="1" applyFill="1" applyBorder="1">
      <alignment vertical="center"/>
    </xf>
    <xf numFmtId="0" fontId="46" fillId="0" borderId="32" xfId="0" applyFont="1" applyBorder="1">
      <alignment vertical="center"/>
    </xf>
    <xf numFmtId="0" fontId="48" fillId="0" borderId="0" xfId="0" quotePrefix="1" applyFont="1" applyAlignment="1">
      <alignment horizontal="left" vertical="center"/>
    </xf>
    <xf numFmtId="0" fontId="28" fillId="0" borderId="0" xfId="0" quotePrefix="1" applyFont="1" applyAlignment="1">
      <alignment horizontal="left" vertical="center"/>
    </xf>
    <xf numFmtId="0" fontId="49" fillId="0" borderId="0" xfId="0" quotePrefix="1" applyFont="1" applyAlignment="1">
      <alignment horizontal="left" vertical="center"/>
    </xf>
    <xf numFmtId="0" fontId="48" fillId="0" borderId="0" xfId="0" applyFont="1">
      <alignment vertical="center"/>
    </xf>
    <xf numFmtId="176" fontId="48" fillId="0" borderId="33" xfId="5" applyNumberFormat="1" applyFont="1" applyFill="1" applyBorder="1">
      <alignment vertical="center"/>
    </xf>
    <xf numFmtId="0" fontId="46" fillId="0" borderId="7" xfId="0" applyFont="1" applyBorder="1">
      <alignment vertical="center"/>
    </xf>
    <xf numFmtId="0" fontId="46" fillId="0" borderId="34" xfId="0" quotePrefix="1" applyFont="1" applyBorder="1" applyAlignment="1">
      <alignment horizontal="left" vertical="center"/>
    </xf>
    <xf numFmtId="0" fontId="46" fillId="0" borderId="34" xfId="0" applyFont="1" applyBorder="1">
      <alignment vertical="center"/>
    </xf>
    <xf numFmtId="0" fontId="46" fillId="0" borderId="34" xfId="0" applyFont="1" applyBorder="1" applyAlignment="1">
      <alignment horizontal="center" vertical="center"/>
    </xf>
    <xf numFmtId="176" fontId="46" fillId="0" borderId="35" xfId="5" applyNumberFormat="1" applyFont="1" applyFill="1" applyBorder="1" applyAlignment="1">
      <alignment horizontal="right" vertical="center"/>
    </xf>
    <xf numFmtId="0" fontId="50" fillId="3" borderId="0" xfId="0" applyFont="1" applyFill="1">
      <alignment vertical="center"/>
    </xf>
    <xf numFmtId="0" fontId="50" fillId="3" borderId="0" xfId="0" quotePrefix="1" applyFont="1" applyFill="1" applyAlignment="1">
      <alignment horizontal="right" vertical="center"/>
    </xf>
    <xf numFmtId="0" fontId="50" fillId="3" borderId="0" xfId="0" quotePrefix="1" applyFont="1" applyFill="1" applyAlignment="1">
      <alignment horizontal="left" vertical="center"/>
    </xf>
    <xf numFmtId="0" fontId="51" fillId="5" borderId="0" xfId="0" applyFont="1" applyFill="1">
      <alignment vertical="center"/>
    </xf>
    <xf numFmtId="0" fontId="26" fillId="5" borderId="0" xfId="0" applyFont="1" applyFill="1">
      <alignment vertical="center"/>
    </xf>
    <xf numFmtId="0" fontId="23" fillId="6" borderId="0" xfId="1" applyFont="1" applyFill="1">
      <alignment vertical="center"/>
    </xf>
    <xf numFmtId="0" fontId="58" fillId="6" borderId="0" xfId="1" applyFont="1" applyFill="1" applyProtection="1">
      <alignment vertical="center"/>
      <protection locked="0"/>
    </xf>
    <xf numFmtId="0" fontId="59" fillId="6" borderId="0" xfId="1" applyFont="1" applyFill="1" applyProtection="1">
      <alignment vertical="center"/>
      <protection locked="0"/>
    </xf>
    <xf numFmtId="0" fontId="13" fillId="6" borderId="9" xfId="1" applyFont="1" applyFill="1" applyBorder="1" applyAlignment="1" applyProtection="1">
      <alignment horizontal="center" vertical="center"/>
      <protection locked="0"/>
    </xf>
    <xf numFmtId="0" fontId="13" fillId="6" borderId="9" xfId="1" applyFont="1" applyFill="1" applyBorder="1" applyAlignment="1">
      <alignment horizontal="center" vertical="center"/>
    </xf>
    <xf numFmtId="0" fontId="63" fillId="6" borderId="0" xfId="1" applyFont="1" applyFill="1">
      <alignment vertical="center"/>
    </xf>
    <xf numFmtId="0" fontId="62" fillId="10" borderId="0" xfId="1" applyFont="1" applyFill="1" applyAlignment="1">
      <alignment horizontal="center" vertical="center"/>
    </xf>
    <xf numFmtId="0" fontId="46" fillId="0" borderId="17" xfId="0" applyFont="1" applyBorder="1">
      <alignment vertical="center"/>
    </xf>
    <xf numFmtId="0" fontId="46" fillId="0" borderId="37" xfId="0" applyFont="1" applyBorder="1">
      <alignment vertical="center"/>
    </xf>
    <xf numFmtId="0" fontId="46" fillId="0" borderId="18" xfId="0" applyFont="1" applyBorder="1">
      <alignment vertical="center"/>
    </xf>
    <xf numFmtId="0" fontId="46" fillId="0" borderId="36" xfId="0" applyFont="1" applyBorder="1">
      <alignment vertical="center"/>
    </xf>
    <xf numFmtId="0" fontId="46" fillId="0" borderId="5" xfId="0" applyFont="1" applyBorder="1">
      <alignment vertical="center"/>
    </xf>
    <xf numFmtId="0" fontId="46" fillId="0" borderId="12" xfId="0" applyFont="1" applyBorder="1">
      <alignment vertical="center"/>
    </xf>
    <xf numFmtId="0" fontId="46" fillId="0" borderId="1" xfId="0" applyFont="1" applyBorder="1" applyAlignment="1">
      <alignment horizontal="center" vertical="center"/>
    </xf>
    <xf numFmtId="0" fontId="46" fillId="0" borderId="3" xfId="0" applyFont="1" applyBorder="1">
      <alignment vertical="center"/>
    </xf>
    <xf numFmtId="0" fontId="51" fillId="5" borderId="18" xfId="0" applyFont="1" applyFill="1" applyBorder="1">
      <alignment vertical="center"/>
    </xf>
    <xf numFmtId="0" fontId="46" fillId="0" borderId="1" xfId="0" applyFont="1" applyBorder="1">
      <alignment vertical="center"/>
    </xf>
    <xf numFmtId="0" fontId="46" fillId="0" borderId="2" xfId="0" applyFont="1" applyBorder="1">
      <alignment vertical="center"/>
    </xf>
    <xf numFmtId="0" fontId="46" fillId="0" borderId="2" xfId="0" applyFont="1" applyBorder="1" applyAlignment="1">
      <alignment horizontal="center" vertical="center"/>
    </xf>
    <xf numFmtId="0" fontId="46" fillId="0" borderId="38" xfId="0" applyFont="1" applyBorder="1" applyAlignment="1">
      <alignment horizontal="center" vertical="center"/>
    </xf>
    <xf numFmtId="0" fontId="46" fillId="0" borderId="38" xfId="0" applyFont="1" applyBorder="1">
      <alignment vertical="center"/>
    </xf>
    <xf numFmtId="0" fontId="46" fillId="0" borderId="39" xfId="0" applyFont="1" applyBorder="1">
      <alignment vertical="center"/>
    </xf>
    <xf numFmtId="0" fontId="46" fillId="0" borderId="39" xfId="0" applyFont="1" applyBorder="1" applyAlignment="1">
      <alignment horizontal="center" vertical="center"/>
    </xf>
    <xf numFmtId="0" fontId="29" fillId="0" borderId="2" xfId="0" applyFont="1" applyBorder="1">
      <alignment vertical="center"/>
    </xf>
    <xf numFmtId="0" fontId="46" fillId="0" borderId="41" xfId="0" applyFont="1" applyBorder="1">
      <alignment vertical="center"/>
    </xf>
    <xf numFmtId="0" fontId="29" fillId="0" borderId="40" xfId="0" applyFont="1" applyBorder="1">
      <alignment vertical="center"/>
    </xf>
    <xf numFmtId="0" fontId="29" fillId="0" borderId="17" xfId="0" applyFont="1" applyBorder="1">
      <alignment vertical="center"/>
    </xf>
    <xf numFmtId="0" fontId="51" fillId="5" borderId="36" xfId="0" applyFont="1" applyFill="1" applyBorder="1">
      <alignment vertical="center"/>
    </xf>
    <xf numFmtId="0" fontId="51" fillId="5" borderId="37" xfId="0" applyFont="1" applyFill="1" applyBorder="1">
      <alignment vertical="center"/>
    </xf>
    <xf numFmtId="0" fontId="51" fillId="5" borderId="8" xfId="0" applyFont="1" applyFill="1" applyBorder="1">
      <alignment vertical="center"/>
    </xf>
    <xf numFmtId="0" fontId="51" fillId="5" borderId="21" xfId="0" applyFont="1" applyFill="1" applyBorder="1">
      <alignment vertical="center"/>
    </xf>
    <xf numFmtId="0" fontId="51" fillId="5" borderId="19" xfId="0" applyFont="1" applyFill="1" applyBorder="1">
      <alignment vertical="center"/>
    </xf>
    <xf numFmtId="0" fontId="32" fillId="6" borderId="0" xfId="1" applyFont="1" applyFill="1" applyAlignment="1" applyProtection="1">
      <alignment horizontal="center" vertical="center" wrapText="1"/>
      <protection locked="0"/>
    </xf>
    <xf numFmtId="0" fontId="23" fillId="0" borderId="15" xfId="4" applyNumberFormat="1" applyFont="1" applyBorder="1" applyAlignment="1">
      <alignment horizontal="center" vertical="center"/>
    </xf>
    <xf numFmtId="0" fontId="55" fillId="0" borderId="12" xfId="6" applyFont="1" applyBorder="1" applyProtection="1">
      <alignment vertical="center"/>
      <protection locked="0"/>
    </xf>
    <xf numFmtId="0" fontId="56" fillId="0" borderId="17" xfId="7" applyFont="1" applyBorder="1" applyAlignment="1">
      <alignment vertical="center" wrapText="1"/>
    </xf>
    <xf numFmtId="0" fontId="51" fillId="0" borderId="2" xfId="0" applyFont="1" applyBorder="1">
      <alignment vertical="center"/>
    </xf>
    <xf numFmtId="0" fontId="46" fillId="0" borderId="37" xfId="0" applyFont="1" applyBorder="1" applyAlignment="1">
      <alignment horizontal="center" vertical="center"/>
    </xf>
    <xf numFmtId="0" fontId="46" fillId="0" borderId="3" xfId="0" applyFont="1" applyBorder="1" applyAlignment="1">
      <alignment horizontal="center" vertical="center"/>
    </xf>
    <xf numFmtId="0" fontId="29" fillId="0" borderId="3" xfId="0" applyFont="1" applyBorder="1">
      <alignment vertical="center"/>
    </xf>
    <xf numFmtId="0" fontId="5" fillId="4" borderId="9" xfId="0" applyFont="1" applyFill="1" applyBorder="1" applyAlignment="1">
      <alignment horizontal="center" vertical="center"/>
    </xf>
    <xf numFmtId="0" fontId="23" fillId="0" borderId="20" xfId="4" applyNumberFormat="1" applyFont="1" applyBorder="1">
      <alignment vertical="center"/>
    </xf>
    <xf numFmtId="0" fontId="23" fillId="0" borderId="15" xfId="4" applyNumberFormat="1" applyFont="1" applyBorder="1">
      <alignment vertical="center"/>
    </xf>
    <xf numFmtId="0" fontId="23" fillId="0" borderId="28" xfId="4" applyNumberFormat="1" applyFont="1" applyBorder="1">
      <alignment vertical="center"/>
    </xf>
    <xf numFmtId="0" fontId="28" fillId="5" borderId="0" xfId="2" quotePrefix="1" applyFont="1" applyFill="1" applyAlignment="1">
      <alignment horizontal="left" vertical="center" indent="2"/>
    </xf>
    <xf numFmtId="0" fontId="37" fillId="6" borderId="0" xfId="1" applyFont="1" applyFill="1" applyProtection="1">
      <alignment vertical="center"/>
      <protection locked="0"/>
    </xf>
    <xf numFmtId="0" fontId="65" fillId="6" borderId="0" xfId="3" applyFont="1" applyFill="1" applyProtection="1">
      <alignment vertical="center"/>
      <protection locked="0"/>
    </xf>
    <xf numFmtId="0" fontId="12" fillId="6" borderId="0" xfId="3" applyFill="1" applyProtection="1">
      <alignment vertical="center"/>
      <protection locked="0"/>
    </xf>
    <xf numFmtId="0" fontId="37" fillId="6" borderId="0" xfId="1" quotePrefix="1" applyFont="1" applyFill="1" applyAlignment="1" applyProtection="1">
      <alignment horizontal="left" vertical="center"/>
      <protection locked="0"/>
    </xf>
    <xf numFmtId="0" fontId="23" fillId="6" borderId="0" xfId="1" applyFont="1" applyFill="1" applyAlignment="1" applyProtection="1">
      <alignment horizontal="right" vertical="center" wrapText="1"/>
      <protection locked="0"/>
    </xf>
    <xf numFmtId="0" fontId="37" fillId="6" borderId="0" xfId="1" applyFont="1" applyFill="1" applyAlignment="1" applyProtection="1">
      <alignment horizontal="left" vertical="center" indent="1"/>
      <protection locked="0"/>
    </xf>
    <xf numFmtId="0" fontId="38" fillId="6" borderId="0" xfId="1" applyFont="1" applyFill="1" applyAlignment="1" applyProtection="1">
      <alignment horizontal="center" vertical="center"/>
      <protection locked="0"/>
    </xf>
    <xf numFmtId="0" fontId="66" fillId="5" borderId="0" xfId="2" quotePrefix="1" applyFont="1" applyFill="1" applyAlignment="1">
      <alignment horizontal="right" vertical="center"/>
    </xf>
    <xf numFmtId="0" fontId="23" fillId="6" borderId="0" xfId="2" applyFont="1" applyFill="1">
      <alignment vertical="center"/>
    </xf>
    <xf numFmtId="0" fontId="38" fillId="6" borderId="0" xfId="1" applyFont="1" applyFill="1" applyAlignment="1" applyProtection="1">
      <alignment vertical="center" wrapText="1"/>
      <protection locked="0"/>
    </xf>
    <xf numFmtId="0" fontId="23" fillId="6" borderId="16" xfId="2" applyFont="1" applyFill="1" applyBorder="1">
      <alignment vertical="center"/>
    </xf>
    <xf numFmtId="0" fontId="23" fillId="6" borderId="26" xfId="2" applyFont="1" applyFill="1" applyBorder="1">
      <alignment vertical="center"/>
    </xf>
    <xf numFmtId="0" fontId="27" fillId="7" borderId="9" xfId="2" applyFont="1" applyFill="1" applyBorder="1" applyAlignment="1">
      <alignment horizontal="center" vertical="center" wrapText="1"/>
    </xf>
    <xf numFmtId="0" fontId="23" fillId="9" borderId="15" xfId="4" applyNumberFormat="1" applyFont="1" applyFill="1" applyBorder="1" applyAlignment="1">
      <alignment horizontal="center" vertical="center"/>
    </xf>
    <xf numFmtId="0" fontId="23" fillId="9" borderId="15" xfId="4" applyNumberFormat="1" applyFont="1" applyFill="1" applyBorder="1">
      <alignment vertical="center"/>
    </xf>
    <xf numFmtId="55" fontId="23" fillId="9" borderId="15" xfId="4" applyNumberFormat="1" applyFont="1" applyFill="1" applyBorder="1">
      <alignment vertical="center"/>
    </xf>
    <xf numFmtId="38" fontId="23" fillId="9" borderId="9" xfId="4" applyNumberFormat="1" applyFont="1" applyFill="1" applyBorder="1">
      <alignment vertical="center"/>
    </xf>
    <xf numFmtId="38" fontId="23" fillId="9" borderId="15" xfId="4" applyNumberFormat="1" applyFont="1" applyFill="1" applyBorder="1">
      <alignment vertical="center"/>
    </xf>
    <xf numFmtId="0" fontId="23" fillId="9" borderId="9" xfId="4" applyNumberFormat="1" applyFont="1" applyFill="1" applyBorder="1" applyAlignment="1">
      <alignment horizontal="center" vertical="center"/>
    </xf>
    <xf numFmtId="0" fontId="23" fillId="9" borderId="9" xfId="4" applyNumberFormat="1" applyFont="1" applyFill="1" applyBorder="1">
      <alignment vertical="center"/>
    </xf>
    <xf numFmtId="0" fontId="23" fillId="6" borderId="0" xfId="3" applyFont="1" applyFill="1" applyAlignment="1" applyProtection="1">
      <alignment horizontal="left" vertical="center" indent="2"/>
      <protection locked="0"/>
    </xf>
    <xf numFmtId="0" fontId="23" fillId="6" borderId="0" xfId="3" applyFont="1" applyFill="1" applyAlignment="1" applyProtection="1">
      <alignment horizontal="left" indent="2"/>
      <protection locked="0"/>
    </xf>
    <xf numFmtId="0" fontId="28" fillId="6" borderId="0" xfId="1" applyFont="1" applyFill="1" applyAlignment="1" applyProtection="1">
      <alignment horizontal="left" vertical="center" indent="1"/>
      <protection locked="0"/>
    </xf>
    <xf numFmtId="0" fontId="23" fillId="6" borderId="0" xfId="3" quotePrefix="1" applyFont="1" applyFill="1" applyProtection="1">
      <alignment vertical="center"/>
      <protection locked="0"/>
    </xf>
    <xf numFmtId="0" fontId="28" fillId="6" borderId="0" xfId="1" applyFont="1" applyFill="1" applyAlignment="1" applyProtection="1">
      <alignment vertical="top" wrapText="1"/>
      <protection locked="0"/>
    </xf>
    <xf numFmtId="0" fontId="18" fillId="7" borderId="9" xfId="1" applyFont="1" applyFill="1" applyBorder="1" applyAlignment="1" applyProtection="1">
      <alignment horizontal="center" vertical="center"/>
      <protection locked="0"/>
    </xf>
    <xf numFmtId="0" fontId="4" fillId="9" borderId="9" xfId="0" applyFont="1" applyFill="1" applyBorder="1">
      <alignment vertical="center"/>
    </xf>
    <xf numFmtId="0" fontId="4" fillId="9" borderId="9" xfId="0" applyFont="1" applyFill="1" applyBorder="1" applyAlignment="1">
      <alignment horizontal="center" vertical="center"/>
    </xf>
    <xf numFmtId="14" fontId="11" fillId="0" borderId="0" xfId="0" applyNumberFormat="1" applyFont="1" applyAlignment="1">
      <alignment horizontal="center" vertical="center" wrapText="1"/>
    </xf>
    <xf numFmtId="0" fontId="23" fillId="6" borderId="0" xfId="1" applyFont="1" applyFill="1" applyProtection="1">
      <alignment vertical="center"/>
      <protection locked="0"/>
    </xf>
    <xf numFmtId="0" fontId="13" fillId="6" borderId="0" xfId="1" applyFont="1" applyFill="1" applyProtection="1">
      <alignment vertical="center"/>
      <protection locked="0"/>
    </xf>
    <xf numFmtId="38" fontId="13" fillId="6" borderId="0" xfId="1" applyNumberFormat="1" applyFont="1" applyFill="1" applyProtection="1">
      <alignment vertical="center"/>
      <protection locked="0"/>
    </xf>
    <xf numFmtId="0" fontId="13" fillId="6" borderId="0" xfId="1" applyFont="1" applyFill="1" applyAlignment="1" applyProtection="1">
      <alignment vertical="center" wrapText="1"/>
      <protection locked="0"/>
    </xf>
    <xf numFmtId="0" fontId="31" fillId="6" borderId="0" xfId="1" applyFont="1" applyFill="1" applyProtection="1">
      <alignment vertical="center"/>
      <protection locked="0"/>
    </xf>
    <xf numFmtId="0" fontId="31" fillId="6" borderId="0" xfId="1" applyFont="1" applyFill="1" applyAlignment="1" applyProtection="1">
      <alignment horizontal="left" vertical="center"/>
      <protection locked="0"/>
    </xf>
    <xf numFmtId="0" fontId="16" fillId="6" borderId="0" xfId="1" applyFont="1" applyFill="1" applyProtection="1">
      <alignment vertical="center"/>
      <protection locked="0"/>
    </xf>
    <xf numFmtId="0" fontId="67" fillId="6" borderId="0" xfId="1" applyFont="1" applyFill="1" applyProtection="1">
      <alignment vertical="center"/>
      <protection locked="0"/>
    </xf>
    <xf numFmtId="0" fontId="23" fillId="6" borderId="0" xfId="1" applyFont="1" applyFill="1" applyAlignment="1" applyProtection="1">
      <alignment horizontal="center" vertical="center"/>
      <protection locked="0"/>
    </xf>
    <xf numFmtId="38" fontId="13" fillId="8" borderId="13" xfId="1" applyNumberFormat="1" applyFont="1" applyFill="1" applyBorder="1" applyAlignment="1">
      <alignment horizontal="right" vertical="center"/>
    </xf>
    <xf numFmtId="0" fontId="13" fillId="6" borderId="14" xfId="1" applyFont="1" applyFill="1" applyBorder="1" applyAlignment="1" applyProtection="1">
      <alignment horizontal="center" vertical="center" wrapText="1"/>
      <protection locked="0"/>
    </xf>
    <xf numFmtId="38" fontId="23" fillId="6" borderId="0" xfId="1" applyNumberFormat="1" applyFont="1" applyFill="1" applyProtection="1">
      <alignment vertical="center"/>
      <protection locked="0"/>
    </xf>
    <xf numFmtId="0" fontId="23" fillId="6" borderId="0" xfId="1" applyFont="1" applyFill="1" applyAlignment="1" applyProtection="1">
      <alignment vertical="center" wrapText="1"/>
      <protection locked="0"/>
    </xf>
    <xf numFmtId="0" fontId="13" fillId="6" borderId="0" xfId="1" applyFont="1" applyFill="1" applyAlignment="1" applyProtection="1">
      <alignment horizontal="center" vertical="center"/>
      <protection locked="0"/>
    </xf>
    <xf numFmtId="0" fontId="13" fillId="6" borderId="0" xfId="1" applyFont="1" applyFill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left" vertical="center" wrapText="1"/>
    </xf>
    <xf numFmtId="38" fontId="13" fillId="0" borderId="0" xfId="1" applyNumberFormat="1" applyFont="1" applyAlignment="1">
      <alignment horizontal="right" vertical="center"/>
    </xf>
    <xf numFmtId="0" fontId="23" fillId="0" borderId="0" xfId="1" applyFont="1" applyAlignment="1" applyProtection="1">
      <alignment horizontal="center" vertical="center"/>
      <protection locked="0"/>
    </xf>
    <xf numFmtId="0" fontId="68" fillId="6" borderId="0" xfId="1" applyFont="1" applyFill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13" borderId="9" xfId="0" applyFont="1" applyFill="1" applyBorder="1" applyAlignment="1">
      <alignment horizontal="center" vertical="center"/>
    </xf>
    <xf numFmtId="0" fontId="0" fillId="14" borderId="9" xfId="0" applyFill="1" applyBorder="1" applyAlignment="1">
      <alignment horizontal="center" vertical="center"/>
    </xf>
    <xf numFmtId="0" fontId="72" fillId="6" borderId="0" xfId="1" applyFont="1" applyFill="1" applyProtection="1">
      <alignment vertical="center"/>
      <protection locked="0"/>
    </xf>
    <xf numFmtId="0" fontId="73" fillId="6" borderId="0" xfId="1" applyFont="1" applyFill="1" applyProtection="1">
      <alignment vertical="center"/>
      <protection locked="0"/>
    </xf>
    <xf numFmtId="0" fontId="72" fillId="6" borderId="0" xfId="1" applyFont="1" applyFill="1" applyAlignment="1" applyProtection="1">
      <alignment horizontal="center" vertical="center"/>
      <protection locked="0"/>
    </xf>
    <xf numFmtId="0" fontId="72" fillId="6" borderId="0" xfId="3" applyFont="1" applyFill="1" applyProtection="1">
      <alignment vertical="center"/>
      <protection locked="0"/>
    </xf>
    <xf numFmtId="0" fontId="0" fillId="0" borderId="37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8" fillId="6" borderId="0" xfId="1" applyFont="1" applyFill="1" applyProtection="1">
      <alignment vertical="center"/>
      <protection locked="0"/>
    </xf>
    <xf numFmtId="41" fontId="20" fillId="8" borderId="9" xfId="4" applyFont="1" applyFill="1" applyBorder="1">
      <alignment vertical="center"/>
    </xf>
    <xf numFmtId="0" fontId="76" fillId="0" borderId="2" xfId="0" applyFont="1" applyBorder="1">
      <alignment vertical="center"/>
    </xf>
    <xf numFmtId="0" fontId="75" fillId="0" borderId="4" xfId="0" applyFont="1" applyBorder="1">
      <alignment vertical="center"/>
    </xf>
    <xf numFmtId="0" fontId="76" fillId="0" borderId="4" xfId="0" applyFont="1" applyBorder="1">
      <alignment vertical="center"/>
    </xf>
    <xf numFmtId="0" fontId="76" fillId="0" borderId="4" xfId="0" applyFont="1" applyBorder="1" applyAlignment="1">
      <alignment horizontal="center" vertical="center"/>
    </xf>
    <xf numFmtId="0" fontId="34" fillId="6" borderId="0" xfId="1" quotePrefix="1" applyFont="1" applyFill="1" applyAlignment="1" applyProtection="1">
      <alignment vertical="center" wrapText="1"/>
      <protection locked="0"/>
    </xf>
    <xf numFmtId="0" fontId="77" fillId="0" borderId="4" xfId="0" applyFont="1" applyBorder="1">
      <alignment vertical="center"/>
    </xf>
    <xf numFmtId="0" fontId="77" fillId="0" borderId="2" xfId="0" applyFont="1" applyBorder="1">
      <alignment vertical="center"/>
    </xf>
    <xf numFmtId="0" fontId="77" fillId="0" borderId="4" xfId="0" quotePrefix="1" applyFont="1" applyBorder="1">
      <alignment vertical="center"/>
    </xf>
    <xf numFmtId="0" fontId="6" fillId="0" borderId="4" xfId="0" applyFont="1" applyBorder="1">
      <alignment vertical="center"/>
    </xf>
    <xf numFmtId="0" fontId="69" fillId="0" borderId="8" xfId="0" applyFont="1" applyBorder="1" applyAlignment="1">
      <alignment horizontal="center" vertical="center"/>
    </xf>
    <xf numFmtId="0" fontId="69" fillId="0" borderId="44" xfId="0" applyFont="1" applyBorder="1" applyAlignment="1">
      <alignment horizontal="center" vertical="center"/>
    </xf>
    <xf numFmtId="0" fontId="28" fillId="7" borderId="23" xfId="3" applyFont="1" applyFill="1" applyBorder="1" applyAlignment="1" applyProtection="1">
      <alignment horizontal="center" vertical="center"/>
      <protection locked="0"/>
    </xf>
    <xf numFmtId="0" fontId="29" fillId="6" borderId="14" xfId="3" applyFont="1" applyFill="1" applyBorder="1" applyAlignment="1" applyProtection="1">
      <alignment horizontal="center" vertical="center"/>
      <protection locked="0"/>
    </xf>
    <xf numFmtId="0" fontId="6" fillId="0" borderId="37" xfId="0" applyFont="1" applyBorder="1" applyAlignment="1">
      <alignment horizontal="left" vertical="center"/>
    </xf>
    <xf numFmtId="0" fontId="4" fillId="0" borderId="44" xfId="0" applyFont="1" applyBorder="1" applyAlignment="1">
      <alignment horizontal="center" vertical="center"/>
    </xf>
    <xf numFmtId="0" fontId="74" fillId="2" borderId="24" xfId="0" quotePrefix="1" applyFont="1" applyFill="1" applyBorder="1" applyAlignment="1">
      <alignment horizontal="left" vertical="center"/>
    </xf>
    <xf numFmtId="0" fontId="3" fillId="8" borderId="9" xfId="0" applyFont="1" applyFill="1" applyBorder="1">
      <alignment vertical="center"/>
    </xf>
    <xf numFmtId="41" fontId="28" fillId="8" borderId="42" xfId="4" applyFont="1" applyFill="1" applyBorder="1" applyAlignment="1">
      <alignment horizontal="left" vertical="center"/>
    </xf>
    <xf numFmtId="0" fontId="23" fillId="6" borderId="0" xfId="3" applyFont="1" applyFill="1" applyAlignment="1" applyProtection="1">
      <alignment horizontal="left" vertical="center" wrapText="1"/>
      <protection locked="0"/>
    </xf>
    <xf numFmtId="0" fontId="5" fillId="0" borderId="4" xfId="0" applyFont="1" applyBorder="1">
      <alignment vertical="center"/>
    </xf>
    <xf numFmtId="0" fontId="70" fillId="0" borderId="2" xfId="0" applyFont="1" applyBorder="1">
      <alignment vertical="center"/>
    </xf>
    <xf numFmtId="0" fontId="3" fillId="13" borderId="9" xfId="0" applyFont="1" applyFill="1" applyBorder="1" applyAlignment="1">
      <alignment horizontal="center" vertical="center"/>
    </xf>
    <xf numFmtId="0" fontId="5" fillId="13" borderId="9" xfId="0" applyFont="1" applyFill="1" applyBorder="1" applyAlignment="1">
      <alignment horizontal="center" vertical="center" wrapText="1"/>
    </xf>
    <xf numFmtId="0" fontId="80" fillId="0" borderId="2" xfId="0" applyFont="1" applyBorder="1">
      <alignment vertical="center"/>
    </xf>
    <xf numFmtId="0" fontId="74" fillId="0" borderId="2" xfId="0" applyFont="1" applyBorder="1">
      <alignment vertical="center"/>
    </xf>
    <xf numFmtId="0" fontId="80" fillId="0" borderId="3" xfId="0" applyFont="1" applyBorder="1">
      <alignment vertical="center"/>
    </xf>
    <xf numFmtId="0" fontId="81" fillId="0" borderId="3" xfId="3" applyFont="1" applyBorder="1">
      <alignment vertical="center"/>
    </xf>
    <xf numFmtId="0" fontId="74" fillId="0" borderId="0" xfId="0" applyFont="1">
      <alignment vertical="center"/>
    </xf>
    <xf numFmtId="14" fontId="80" fillId="0" borderId="2" xfId="0" applyNumberFormat="1" applyFont="1" applyBorder="1">
      <alignment vertical="center"/>
    </xf>
    <xf numFmtId="10" fontId="80" fillId="0" borderId="2" xfId="0" applyNumberFormat="1" applyFont="1" applyBorder="1">
      <alignment vertical="center"/>
    </xf>
    <xf numFmtId="0" fontId="80" fillId="0" borderId="4" xfId="0" applyFont="1" applyBorder="1">
      <alignment vertical="center"/>
    </xf>
    <xf numFmtId="0" fontId="74" fillId="0" borderId="5" xfId="0" applyFont="1" applyBorder="1" applyAlignment="1">
      <alignment vertical="center" wrapText="1"/>
    </xf>
    <xf numFmtId="0" fontId="29" fillId="7" borderId="25" xfId="3" applyFont="1" applyFill="1" applyBorder="1" applyAlignment="1" applyProtection="1">
      <alignment horizontal="center" vertical="center" wrapText="1"/>
      <protection locked="0"/>
    </xf>
    <xf numFmtId="0" fontId="74" fillId="0" borderId="0" xfId="0" applyFont="1" applyAlignment="1">
      <alignment vertical="center" wrapText="1"/>
    </xf>
    <xf numFmtId="0" fontId="74" fillId="0" borderId="5" xfId="0" applyFont="1" applyBorder="1">
      <alignment vertical="center"/>
    </xf>
    <xf numFmtId="41" fontId="82" fillId="9" borderId="9" xfId="4" applyFont="1" applyFill="1" applyBorder="1">
      <alignment vertical="center"/>
    </xf>
    <xf numFmtId="14" fontId="11" fillId="9" borderId="9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13" fillId="6" borderId="9" xfId="1" applyFont="1" applyFill="1" applyBorder="1" applyAlignment="1" applyProtection="1">
      <alignment horizontal="center" vertical="center" wrapText="1"/>
      <protection locked="0"/>
    </xf>
    <xf numFmtId="38" fontId="13" fillId="8" borderId="9" xfId="1" applyNumberFormat="1" applyFont="1" applyFill="1" applyBorder="1" applyAlignment="1">
      <alignment horizontal="right" vertical="center"/>
    </xf>
    <xf numFmtId="0" fontId="80" fillId="0" borderId="1" xfId="0" applyFont="1" applyBorder="1">
      <alignment vertical="center"/>
    </xf>
    <xf numFmtId="0" fontId="74" fillId="0" borderId="4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77" fillId="0" borderId="2" xfId="0" quotePrefix="1" applyFont="1" applyBorder="1">
      <alignment vertical="center"/>
    </xf>
    <xf numFmtId="0" fontId="0" fillId="0" borderId="46" xfId="0" applyBorder="1" applyAlignment="1">
      <alignment horizontal="center" vertical="center"/>
    </xf>
    <xf numFmtId="0" fontId="77" fillId="0" borderId="1" xfId="0" applyFont="1" applyBorder="1">
      <alignment vertical="center"/>
    </xf>
    <xf numFmtId="0" fontId="0" fillId="0" borderId="12" xfId="0" applyBorder="1">
      <alignment vertical="center"/>
    </xf>
    <xf numFmtId="41" fontId="19" fillId="14" borderId="9" xfId="4" applyFill="1" applyBorder="1">
      <alignment vertical="center"/>
    </xf>
    <xf numFmtId="0" fontId="32" fillId="6" borderId="37" xfId="1" applyFont="1" applyFill="1" applyBorder="1" applyAlignment="1" applyProtection="1">
      <alignment horizontal="center" vertical="center" wrapText="1"/>
      <protection locked="0"/>
    </xf>
    <xf numFmtId="0" fontId="32" fillId="6" borderId="8" xfId="1" applyFont="1" applyFill="1" applyBorder="1" applyAlignment="1" applyProtection="1">
      <alignment horizontal="center" vertical="center" wrapText="1"/>
      <protection locked="0"/>
    </xf>
    <xf numFmtId="0" fontId="32" fillId="6" borderId="44" xfId="1" applyFont="1" applyFill="1" applyBorder="1" applyAlignment="1" applyProtection="1">
      <alignment horizontal="center" vertical="center" wrapText="1"/>
      <protection locked="0"/>
    </xf>
    <xf numFmtId="0" fontId="29" fillId="0" borderId="1" xfId="0" applyFont="1" applyBorder="1">
      <alignment vertical="center"/>
    </xf>
    <xf numFmtId="0" fontId="29" fillId="0" borderId="47" xfId="0" applyFont="1" applyBorder="1">
      <alignment vertical="center"/>
    </xf>
    <xf numFmtId="0" fontId="51" fillId="0" borderId="3" xfId="0" applyFont="1" applyBorder="1">
      <alignment vertical="center"/>
    </xf>
    <xf numFmtId="0" fontId="29" fillId="0" borderId="37" xfId="0" applyFont="1" applyBorder="1">
      <alignment vertical="center"/>
    </xf>
    <xf numFmtId="0" fontId="29" fillId="0" borderId="44" xfId="0" applyFont="1" applyBorder="1">
      <alignment vertical="center"/>
    </xf>
    <xf numFmtId="0" fontId="54" fillId="0" borderId="45" xfId="6" applyFont="1" applyBorder="1" applyAlignment="1" applyProtection="1">
      <alignment horizontal="center" vertical="center"/>
      <protection locked="0"/>
    </xf>
    <xf numFmtId="0" fontId="84" fillId="2" borderId="0" xfId="0" applyFont="1" applyFill="1">
      <alignment vertical="center"/>
    </xf>
    <xf numFmtId="0" fontId="77" fillId="0" borderId="3" xfId="0" quotePrefix="1" applyFont="1" applyBorder="1">
      <alignment vertical="center"/>
    </xf>
    <xf numFmtId="0" fontId="7" fillId="13" borderId="6" xfId="0" applyFont="1" applyFill="1" applyBorder="1" applyAlignment="1">
      <alignment horizontal="center" vertical="center"/>
    </xf>
    <xf numFmtId="0" fontId="28" fillId="13" borderId="23" xfId="3" applyFont="1" applyFill="1" applyBorder="1" applyAlignment="1" applyProtection="1">
      <alignment horizontal="center" vertical="center"/>
      <protection locked="0"/>
    </xf>
    <xf numFmtId="41" fontId="19" fillId="8" borderId="9" xfId="4" applyFill="1" applyBorder="1">
      <alignment vertical="center"/>
    </xf>
    <xf numFmtId="0" fontId="4" fillId="2" borderId="9" xfId="0" applyFont="1" applyFill="1" applyBorder="1" applyAlignment="1">
      <alignment horizontal="center" vertical="center"/>
    </xf>
    <xf numFmtId="14" fontId="11" fillId="2" borderId="9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center" vertical="center"/>
    </xf>
    <xf numFmtId="41" fontId="13" fillId="9" borderId="14" xfId="9" applyFont="1" applyFill="1" applyBorder="1" applyProtection="1">
      <alignment vertical="center"/>
      <protection locked="0"/>
    </xf>
    <xf numFmtId="41" fontId="13" fillId="9" borderId="9" xfId="9" applyFont="1" applyFill="1" applyBorder="1" applyProtection="1">
      <alignment vertical="center"/>
      <protection locked="0"/>
    </xf>
    <xf numFmtId="40" fontId="13" fillId="8" borderId="9" xfId="1" applyNumberFormat="1" applyFont="1" applyFill="1" applyBorder="1" applyAlignment="1">
      <alignment horizontal="right" vertical="center" wrapText="1"/>
    </xf>
    <xf numFmtId="38" fontId="13" fillId="8" borderId="9" xfId="1" applyNumberFormat="1" applyFont="1" applyFill="1" applyBorder="1" applyAlignment="1">
      <alignment horizontal="right" vertical="center" wrapText="1"/>
    </xf>
    <xf numFmtId="0" fontId="85" fillId="6" borderId="8" xfId="1" applyFont="1" applyFill="1" applyBorder="1" applyAlignment="1" applyProtection="1">
      <alignment horizontal="center" vertical="center" wrapText="1"/>
      <protection locked="0"/>
    </xf>
    <xf numFmtId="0" fontId="86" fillId="0" borderId="2" xfId="0" applyFont="1" applyBorder="1">
      <alignment vertical="center"/>
    </xf>
    <xf numFmtId="0" fontId="86" fillId="0" borderId="0" xfId="0" applyFont="1">
      <alignment vertical="center"/>
    </xf>
    <xf numFmtId="0" fontId="25" fillId="6" borderId="0" xfId="3" applyFont="1" applyFill="1" applyAlignment="1" applyProtection="1">
      <alignment horizontal="right" vertical="center"/>
      <protection locked="0"/>
    </xf>
    <xf numFmtId="0" fontId="24" fillId="0" borderId="1" xfId="3" applyFont="1" applyBorder="1" applyAlignment="1" applyProtection="1">
      <alignment horizontal="center" vertical="center"/>
      <protection locked="0"/>
    </xf>
    <xf numFmtId="0" fontId="86" fillId="0" borderId="1" xfId="0" applyFont="1" applyBorder="1">
      <alignment vertical="center"/>
    </xf>
    <xf numFmtId="0" fontId="87" fillId="0" borderId="0" xfId="0" applyFont="1">
      <alignment vertical="center"/>
    </xf>
    <xf numFmtId="0" fontId="13" fillId="8" borderId="9" xfId="3" applyFont="1" applyFill="1" applyBorder="1">
      <alignment vertical="center"/>
    </xf>
    <xf numFmtId="0" fontId="26" fillId="7" borderId="13" xfId="3" applyFont="1" applyFill="1" applyBorder="1" applyAlignment="1" applyProtection="1">
      <alignment horizontal="center" vertical="center"/>
      <protection locked="0"/>
    </xf>
    <xf numFmtId="0" fontId="23" fillId="9" borderId="13" xfId="0" applyFont="1" applyFill="1" applyBorder="1">
      <alignment vertical="center"/>
    </xf>
    <xf numFmtId="14" fontId="23" fillId="9" borderId="13" xfId="0" applyNumberFormat="1" applyFont="1" applyFill="1" applyBorder="1">
      <alignment vertical="center"/>
    </xf>
    <xf numFmtId="0" fontId="89" fillId="0" borderId="2" xfId="0" quotePrefix="1" applyFont="1" applyBorder="1" applyAlignment="1">
      <alignment horizontal="left" vertical="center"/>
    </xf>
    <xf numFmtId="38" fontId="23" fillId="9" borderId="9" xfId="4" applyNumberFormat="1" applyFont="1" applyFill="1" applyBorder="1" applyAlignment="1">
      <alignment vertical="center" wrapText="1"/>
    </xf>
    <xf numFmtId="0" fontId="13" fillId="4" borderId="9" xfId="0" applyFont="1" applyFill="1" applyBorder="1" applyAlignment="1">
      <alignment horizontal="center" vertical="center"/>
    </xf>
    <xf numFmtId="0" fontId="26" fillId="6" borderId="0" xfId="1" applyFont="1" applyFill="1" applyAlignment="1" applyProtection="1">
      <alignment horizontal="left" vertical="center" indent="1"/>
      <protection locked="0"/>
    </xf>
    <xf numFmtId="0" fontId="13" fillId="9" borderId="13" xfId="0" applyFont="1" applyFill="1" applyBorder="1" applyAlignment="1">
      <alignment horizontal="center" vertical="center"/>
    </xf>
    <xf numFmtId="0" fontId="29" fillId="7" borderId="25" xfId="3" applyFont="1" applyFill="1" applyBorder="1" applyAlignment="1" applyProtection="1">
      <alignment horizontal="center" vertical="center"/>
      <protection locked="0"/>
    </xf>
    <xf numFmtId="0" fontId="13" fillId="9" borderId="13" xfId="0" applyFont="1" applyFill="1" applyBorder="1">
      <alignment vertical="center"/>
    </xf>
    <xf numFmtId="14" fontId="13" fillId="9" borderId="13" xfId="0" applyNumberFormat="1" applyFont="1" applyFill="1" applyBorder="1">
      <alignment vertical="center"/>
    </xf>
    <xf numFmtId="41" fontId="4" fillId="4" borderId="9" xfId="9" applyFont="1" applyFill="1" applyBorder="1" applyAlignment="1">
      <alignment horizontal="right" vertical="center"/>
    </xf>
    <xf numFmtId="41" fontId="4" fillId="4" borderId="9" xfId="9" applyFont="1" applyFill="1" applyBorder="1" applyAlignment="1">
      <alignment horizontal="center" vertical="center"/>
    </xf>
    <xf numFmtId="0" fontId="14" fillId="6" borderId="0" xfId="1" applyFont="1" applyFill="1" applyAlignment="1" applyProtection="1">
      <alignment horizontal="center" vertical="center" wrapText="1"/>
      <protection locked="0"/>
    </xf>
    <xf numFmtId="0" fontId="18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52" fillId="11" borderId="0" xfId="0" applyFont="1" applyFill="1" applyAlignment="1">
      <alignment horizontal="center" vertical="center"/>
    </xf>
    <xf numFmtId="0" fontId="51" fillId="11" borderId="0" xfId="0" applyFont="1" applyFill="1" applyAlignment="1">
      <alignment horizontal="center" vertical="center"/>
    </xf>
    <xf numFmtId="14" fontId="64" fillId="5" borderId="5" xfId="0" applyNumberFormat="1" applyFont="1" applyFill="1" applyBorder="1" applyAlignment="1">
      <alignment horizontal="center" vertical="center"/>
    </xf>
    <xf numFmtId="0" fontId="64" fillId="5" borderId="12" xfId="0" applyFont="1" applyFill="1" applyBorder="1" applyAlignment="1">
      <alignment horizontal="center" vertical="center"/>
    </xf>
    <xf numFmtId="0" fontId="64" fillId="5" borderId="1" xfId="0" applyFont="1" applyFill="1" applyBorder="1" applyAlignment="1">
      <alignment horizontal="center" vertical="center"/>
    </xf>
    <xf numFmtId="0" fontId="53" fillId="0" borderId="4" xfId="6" applyFont="1" applyBorder="1" applyAlignment="1" applyProtection="1">
      <alignment horizontal="center" vertical="center"/>
      <protection locked="0"/>
    </xf>
    <xf numFmtId="0" fontId="53" fillId="0" borderId="45" xfId="6" applyFont="1" applyBorder="1" applyAlignment="1" applyProtection="1">
      <alignment horizontal="center" vertical="center"/>
      <protection locked="0"/>
    </xf>
    <xf numFmtId="0" fontId="54" fillId="0" borderId="4" xfId="6" applyFont="1" applyBorder="1" applyAlignment="1" applyProtection="1">
      <alignment horizontal="center" vertical="center" wrapText="1"/>
      <protection locked="0"/>
    </xf>
    <xf numFmtId="0" fontId="54" fillId="0" borderId="21" xfId="6" applyFont="1" applyBorder="1" applyAlignment="1" applyProtection="1">
      <alignment horizontal="center" vertical="center" wrapText="1"/>
      <protection locked="0"/>
    </xf>
    <xf numFmtId="14" fontId="63" fillId="9" borderId="0" xfId="1" applyNumberFormat="1" applyFont="1" applyFill="1" applyAlignment="1">
      <alignment horizontal="center" vertical="center"/>
    </xf>
    <xf numFmtId="0" fontId="63" fillId="10" borderId="0" xfId="1" applyFont="1" applyFill="1" applyAlignment="1">
      <alignment horizontal="center" vertical="center"/>
    </xf>
    <xf numFmtId="0" fontId="18" fillId="7" borderId="9" xfId="1" applyFont="1" applyFill="1" applyBorder="1" applyAlignment="1" applyProtection="1">
      <alignment horizontal="center" vertical="center"/>
      <protection locked="0"/>
    </xf>
    <xf numFmtId="0" fontId="13" fillId="9" borderId="13" xfId="1" applyFont="1" applyFill="1" applyBorder="1" applyAlignment="1" applyProtection="1">
      <alignment horizontal="center" vertical="center"/>
      <protection locked="0"/>
    </xf>
    <xf numFmtId="0" fontId="13" fillId="9" borderId="14" xfId="1" applyFont="1" applyFill="1" applyBorder="1" applyAlignment="1" applyProtection="1">
      <alignment horizontal="center" vertical="center"/>
      <protection locked="0"/>
    </xf>
    <xf numFmtId="0" fontId="13" fillId="9" borderId="13" xfId="1" applyFont="1" applyFill="1" applyBorder="1" applyAlignment="1">
      <alignment horizontal="center" vertical="center"/>
    </xf>
    <xf numFmtId="0" fontId="13" fillId="9" borderId="14" xfId="1" applyFont="1" applyFill="1" applyBorder="1" applyAlignment="1">
      <alignment horizontal="center" vertical="center"/>
    </xf>
    <xf numFmtId="0" fontId="61" fillId="9" borderId="13" xfId="8" applyFont="1" applyFill="1" applyBorder="1" applyAlignment="1">
      <alignment horizontal="center" vertical="center"/>
    </xf>
    <xf numFmtId="0" fontId="13" fillId="9" borderId="16" xfId="1" applyFont="1" applyFill="1" applyBorder="1" applyAlignment="1">
      <alignment horizontal="center" vertical="center"/>
    </xf>
    <xf numFmtId="0" fontId="62" fillId="6" borderId="29" xfId="1" applyFont="1" applyFill="1" applyBorder="1" applyAlignment="1" applyProtection="1">
      <alignment horizontal="left" vertical="center" wrapText="1"/>
      <protection locked="0"/>
    </xf>
    <xf numFmtId="0" fontId="62" fillId="6" borderId="30" xfId="1" applyFont="1" applyFill="1" applyBorder="1" applyAlignment="1" applyProtection="1">
      <alignment horizontal="left" vertical="center" wrapText="1"/>
      <protection locked="0"/>
    </xf>
    <xf numFmtId="0" fontId="62" fillId="6" borderId="31" xfId="1" applyFont="1" applyFill="1" applyBorder="1" applyAlignment="1" applyProtection="1">
      <alignment horizontal="left" vertical="center" wrapText="1"/>
      <protection locked="0"/>
    </xf>
    <xf numFmtId="0" fontId="62" fillId="6" borderId="32" xfId="1" applyFont="1" applyFill="1" applyBorder="1" applyAlignment="1" applyProtection="1">
      <alignment horizontal="left" vertical="center" wrapText="1"/>
      <protection locked="0"/>
    </xf>
    <xf numFmtId="0" fontId="62" fillId="6" borderId="0" xfId="1" applyFont="1" applyFill="1" applyAlignment="1" applyProtection="1">
      <alignment horizontal="left" vertical="center" wrapText="1"/>
      <protection locked="0"/>
    </xf>
    <xf numFmtId="0" fontId="62" fillId="6" borderId="33" xfId="1" applyFont="1" applyFill="1" applyBorder="1" applyAlignment="1" applyProtection="1">
      <alignment horizontal="left" vertical="center" wrapText="1"/>
      <protection locked="0"/>
    </xf>
    <xf numFmtId="0" fontId="62" fillId="6" borderId="7" xfId="1" applyFont="1" applyFill="1" applyBorder="1" applyAlignment="1" applyProtection="1">
      <alignment horizontal="left" vertical="center" wrapText="1"/>
      <protection locked="0"/>
    </xf>
    <xf numFmtId="0" fontId="62" fillId="6" borderId="34" xfId="1" applyFont="1" applyFill="1" applyBorder="1" applyAlignment="1" applyProtection="1">
      <alignment horizontal="left" vertical="center" wrapText="1"/>
      <protection locked="0"/>
    </xf>
    <xf numFmtId="0" fontId="62" fillId="6" borderId="35" xfId="1" applyFont="1" applyFill="1" applyBorder="1" applyAlignment="1" applyProtection="1">
      <alignment horizontal="left" vertical="center" wrapText="1"/>
      <protection locked="0"/>
    </xf>
    <xf numFmtId="0" fontId="32" fillId="6" borderId="0" xfId="1" applyFont="1" applyFill="1" applyAlignment="1" applyProtection="1">
      <alignment horizontal="center" vertical="center" wrapText="1"/>
      <protection locked="0"/>
    </xf>
    <xf numFmtId="0" fontId="18" fillId="7" borderId="13" xfId="1" applyFont="1" applyFill="1" applyBorder="1" applyAlignment="1" applyProtection="1">
      <alignment horizontal="center" vertical="center"/>
      <protection locked="0"/>
    </xf>
    <xf numFmtId="0" fontId="18" fillId="7" borderId="16" xfId="1" applyFont="1" applyFill="1" applyBorder="1" applyAlignment="1" applyProtection="1">
      <alignment horizontal="center" vertical="center"/>
      <protection locked="0"/>
    </xf>
    <xf numFmtId="0" fontId="13" fillId="9" borderId="16" xfId="1" applyFont="1" applyFill="1" applyBorder="1" applyAlignment="1" applyProtection="1">
      <alignment horizontal="center" vertical="center"/>
      <protection locked="0"/>
    </xf>
    <xf numFmtId="0" fontId="18" fillId="7" borderId="22" xfId="1" applyFont="1" applyFill="1" applyBorder="1" applyAlignment="1" applyProtection="1">
      <alignment horizontal="center" vertical="center"/>
      <protection locked="0"/>
    </xf>
    <xf numFmtId="0" fontId="18" fillId="7" borderId="24" xfId="1" applyFont="1" applyFill="1" applyBorder="1" applyAlignment="1" applyProtection="1">
      <alignment horizontal="center" vertical="center"/>
      <protection locked="0"/>
    </xf>
    <xf numFmtId="0" fontId="18" fillId="7" borderId="23" xfId="1" applyFont="1" applyFill="1" applyBorder="1" applyAlignment="1" applyProtection="1">
      <alignment horizontal="center" vertical="center"/>
      <protection locked="0"/>
    </xf>
    <xf numFmtId="0" fontId="83" fillId="0" borderId="13" xfId="0" applyFont="1" applyBorder="1" applyAlignment="1">
      <alignment horizontal="center" vertical="center" wrapText="1"/>
    </xf>
    <xf numFmtId="0" fontId="83" fillId="0" borderId="16" xfId="0" applyFont="1" applyBorder="1" applyAlignment="1">
      <alignment horizontal="center" vertical="center" wrapText="1"/>
    </xf>
    <xf numFmtId="0" fontId="88" fillId="9" borderId="13" xfId="1" applyFont="1" applyFill="1" applyBorder="1" applyAlignment="1" applyProtection="1">
      <alignment horizontal="center" vertical="center"/>
      <protection locked="0"/>
    </xf>
    <xf numFmtId="0" fontId="88" fillId="9" borderId="16" xfId="1" applyFont="1" applyFill="1" applyBorder="1" applyAlignment="1" applyProtection="1">
      <alignment horizontal="center" vertical="center"/>
      <protection locked="0"/>
    </xf>
    <xf numFmtId="0" fontId="88" fillId="9" borderId="14" xfId="1" applyFont="1" applyFill="1" applyBorder="1" applyAlignment="1" applyProtection="1">
      <alignment horizontal="center" vertical="center"/>
      <protection locked="0"/>
    </xf>
    <xf numFmtId="0" fontId="13" fillId="0" borderId="9" xfId="0" applyFont="1" applyBorder="1" applyAlignment="1">
      <alignment horizontal="center" vertical="center" wrapText="1"/>
    </xf>
    <xf numFmtId="0" fontId="23" fillId="9" borderId="13" xfId="1" applyFont="1" applyFill="1" applyBorder="1" applyAlignment="1" applyProtection="1">
      <alignment horizontal="center" vertical="center"/>
      <protection locked="0"/>
    </xf>
    <xf numFmtId="0" fontId="23" fillId="9" borderId="16" xfId="1" applyFont="1" applyFill="1" applyBorder="1" applyAlignment="1" applyProtection="1">
      <alignment horizontal="center" vertical="center"/>
      <protection locked="0"/>
    </xf>
    <xf numFmtId="0" fontId="23" fillId="9" borderId="14" xfId="1" applyFont="1" applyFill="1" applyBorder="1" applyAlignment="1" applyProtection="1">
      <alignment horizontal="center" vertical="center"/>
      <protection locked="0"/>
    </xf>
    <xf numFmtId="0" fontId="23" fillId="9" borderId="13" xfId="1" applyFont="1" applyFill="1" applyBorder="1" applyAlignment="1" applyProtection="1">
      <alignment horizontal="center" vertical="center" wrapText="1"/>
      <protection locked="0"/>
    </xf>
    <xf numFmtId="0" fontId="23" fillId="9" borderId="16" xfId="1" applyFont="1" applyFill="1" applyBorder="1" applyAlignment="1" applyProtection="1">
      <alignment horizontal="center" vertical="center" wrapText="1"/>
      <protection locked="0"/>
    </xf>
    <xf numFmtId="0" fontId="23" fillId="9" borderId="14" xfId="1" applyFont="1" applyFill="1" applyBorder="1" applyAlignment="1" applyProtection="1">
      <alignment horizontal="center" vertical="center" wrapText="1"/>
      <protection locked="0"/>
    </xf>
    <xf numFmtId="0" fontId="13" fillId="6" borderId="9" xfId="1" applyFont="1" applyFill="1" applyBorder="1" applyAlignment="1" applyProtection="1">
      <alignment horizontal="center" vertical="center" wrapText="1"/>
      <protection locked="0"/>
    </xf>
    <xf numFmtId="0" fontId="13" fillId="6" borderId="9" xfId="1" applyFont="1" applyFill="1" applyBorder="1" applyAlignment="1" applyProtection="1">
      <alignment horizontal="center" vertical="center"/>
      <protection locked="0"/>
    </xf>
    <xf numFmtId="0" fontId="18" fillId="13" borderId="9" xfId="1" applyFont="1" applyFill="1" applyBorder="1" applyAlignment="1" applyProtection="1">
      <alignment horizontal="center" vertical="center"/>
      <protection locked="0"/>
    </xf>
    <xf numFmtId="0" fontId="83" fillId="0" borderId="9" xfId="0" applyFont="1" applyBorder="1" applyAlignment="1">
      <alignment horizontal="center" vertical="center" wrapText="1"/>
    </xf>
    <xf numFmtId="0" fontId="13" fillId="6" borderId="13" xfId="1" applyFont="1" applyFill="1" applyBorder="1" applyAlignment="1" applyProtection="1">
      <alignment horizontal="center" vertical="center"/>
      <protection locked="0"/>
    </xf>
    <xf numFmtId="0" fontId="13" fillId="6" borderId="16" xfId="1" applyFont="1" applyFill="1" applyBorder="1" applyAlignment="1" applyProtection="1">
      <alignment horizontal="center" vertical="center"/>
      <protection locked="0"/>
    </xf>
    <xf numFmtId="0" fontId="13" fillId="6" borderId="14" xfId="1" applyFont="1" applyFill="1" applyBorder="1" applyAlignment="1" applyProtection="1">
      <alignment horizontal="center" vertical="center"/>
      <protection locked="0"/>
    </xf>
    <xf numFmtId="0" fontId="18" fillId="12" borderId="9" xfId="1" applyFont="1" applyFill="1" applyBorder="1" applyAlignment="1" applyProtection="1">
      <alignment horizontal="center" vertical="center"/>
      <protection locked="0"/>
    </xf>
    <xf numFmtId="38" fontId="13" fillId="9" borderId="13" xfId="1" applyNumberFormat="1" applyFont="1" applyFill="1" applyBorder="1" applyAlignment="1">
      <alignment horizontal="center" vertical="center"/>
    </xf>
    <xf numFmtId="38" fontId="13" fillId="9" borderId="16" xfId="1" applyNumberFormat="1" applyFont="1" applyFill="1" applyBorder="1" applyAlignment="1">
      <alignment horizontal="center" vertical="center"/>
    </xf>
    <xf numFmtId="38" fontId="13" fillId="9" borderId="14" xfId="1" applyNumberFormat="1" applyFont="1" applyFill="1" applyBorder="1" applyAlignment="1">
      <alignment horizontal="center" vertical="center"/>
    </xf>
    <xf numFmtId="0" fontId="88" fillId="9" borderId="9" xfId="1" applyFont="1" applyFill="1" applyBorder="1" applyAlignment="1" applyProtection="1">
      <alignment horizontal="center" vertical="center"/>
      <protection locked="0"/>
    </xf>
    <xf numFmtId="0" fontId="23" fillId="9" borderId="9" xfId="0" applyFont="1" applyFill="1" applyBorder="1" applyAlignment="1">
      <alignment horizontal="center" vertical="center" wrapText="1"/>
    </xf>
    <xf numFmtId="0" fontId="18" fillId="7" borderId="14" xfId="1" applyFont="1" applyFill="1" applyBorder="1" applyAlignment="1" applyProtection="1">
      <alignment horizontal="center" vertical="center"/>
      <protection locked="0"/>
    </xf>
    <xf numFmtId="0" fontId="13" fillId="6" borderId="13" xfId="1" applyFont="1" applyFill="1" applyBorder="1" applyAlignment="1">
      <alignment horizontal="center" vertical="center"/>
    </xf>
    <xf numFmtId="0" fontId="13" fillId="6" borderId="14" xfId="1" applyFont="1" applyFill="1" applyBorder="1" applyAlignment="1">
      <alignment horizontal="center" vertical="center"/>
    </xf>
    <xf numFmtId="0" fontId="29" fillId="6" borderId="13" xfId="1" applyFont="1" applyFill="1" applyBorder="1" applyAlignment="1" applyProtection="1">
      <alignment horizontal="center" vertical="center"/>
      <protection locked="0"/>
    </xf>
    <xf numFmtId="0" fontId="29" fillId="6" borderId="16" xfId="1" applyFont="1" applyFill="1" applyBorder="1" applyAlignment="1" applyProtection="1">
      <alignment horizontal="center" vertical="center"/>
      <protection locked="0"/>
    </xf>
    <xf numFmtId="0" fontId="29" fillId="6" borderId="14" xfId="1" applyFont="1" applyFill="1" applyBorder="1" applyAlignment="1" applyProtection="1">
      <alignment horizontal="center" vertical="center"/>
      <protection locked="0"/>
    </xf>
    <xf numFmtId="0" fontId="29" fillId="7" borderId="13" xfId="3" applyFont="1" applyFill="1" applyBorder="1" applyAlignment="1" applyProtection="1">
      <alignment horizontal="center" vertical="center"/>
      <protection locked="0"/>
    </xf>
    <xf numFmtId="0" fontId="29" fillId="7" borderId="16" xfId="3" applyFont="1" applyFill="1" applyBorder="1" applyAlignment="1" applyProtection="1">
      <alignment horizontal="center" vertical="center"/>
      <protection locked="0"/>
    </xf>
    <xf numFmtId="0" fontId="29" fillId="7" borderId="14" xfId="3" applyFont="1" applyFill="1" applyBorder="1" applyAlignment="1" applyProtection="1">
      <alignment horizontal="center" vertical="center"/>
      <protection locked="0"/>
    </xf>
    <xf numFmtId="0" fontId="29" fillId="6" borderId="22" xfId="1" applyFont="1" applyFill="1" applyBorder="1" applyAlignment="1" applyProtection="1">
      <alignment horizontal="center" vertical="center"/>
      <protection locked="0"/>
    </xf>
    <xf numFmtId="0" fontId="29" fillId="6" borderId="23" xfId="1" applyFont="1" applyFill="1" applyBorder="1" applyAlignment="1" applyProtection="1">
      <alignment horizontal="center" vertical="center"/>
      <protection locked="0"/>
    </xf>
    <xf numFmtId="0" fontId="29" fillId="6" borderId="25" xfId="1" applyFont="1" applyFill="1" applyBorder="1" applyAlignment="1" applyProtection="1">
      <alignment horizontal="center" vertical="center"/>
      <protection locked="0"/>
    </xf>
    <xf numFmtId="0" fontId="29" fillId="6" borderId="27" xfId="1" applyFont="1" applyFill="1" applyBorder="1" applyAlignment="1" applyProtection="1">
      <alignment horizontal="center" vertical="center"/>
      <protection locked="0"/>
    </xf>
    <xf numFmtId="0" fontId="29" fillId="13" borderId="13" xfId="3" applyFont="1" applyFill="1" applyBorder="1" applyAlignment="1" applyProtection="1">
      <alignment horizontal="center" vertical="center"/>
      <protection locked="0"/>
    </xf>
    <xf numFmtId="0" fontId="29" fillId="13" borderId="16" xfId="3" applyFont="1" applyFill="1" applyBorder="1" applyAlignment="1" applyProtection="1">
      <alignment horizontal="center" vertical="center"/>
      <protection locked="0"/>
    </xf>
    <xf numFmtId="0" fontId="29" fillId="13" borderId="14" xfId="3" applyFont="1" applyFill="1" applyBorder="1" applyAlignment="1" applyProtection="1">
      <alignment horizontal="center" vertical="center"/>
      <protection locked="0"/>
    </xf>
    <xf numFmtId="0" fontId="21" fillId="6" borderId="0" xfId="1" applyFont="1" applyFill="1" applyAlignment="1" applyProtection="1">
      <alignment horizontal="center" vertical="center" wrapText="1"/>
      <protection locked="0"/>
    </xf>
    <xf numFmtId="0" fontId="23" fillId="6" borderId="9" xfId="3" applyFont="1" applyFill="1" applyBorder="1" applyAlignment="1" applyProtection="1">
      <alignment horizontal="left" vertical="center"/>
      <protection locked="0"/>
    </xf>
    <xf numFmtId="0" fontId="26" fillId="7" borderId="13" xfId="3" applyFont="1" applyFill="1" applyBorder="1" applyAlignment="1" applyProtection="1">
      <alignment horizontal="center" vertical="center"/>
      <protection locked="0"/>
    </xf>
    <xf numFmtId="0" fontId="26" fillId="7" borderId="14" xfId="3" applyFont="1" applyFill="1" applyBorder="1" applyAlignment="1" applyProtection="1">
      <alignment horizontal="center" vertical="center"/>
      <protection locked="0"/>
    </xf>
    <xf numFmtId="0" fontId="3" fillId="8" borderId="13" xfId="0" applyFont="1" applyFill="1" applyBorder="1" applyAlignment="1">
      <alignment horizontal="center" vertical="center"/>
    </xf>
    <xf numFmtId="0" fontId="3" fillId="8" borderId="16" xfId="0" applyFont="1" applyFill="1" applyBorder="1" applyAlignment="1">
      <alignment horizontal="center" vertical="center"/>
    </xf>
    <xf numFmtId="0" fontId="3" fillId="8" borderId="14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13" borderId="10" xfId="0" applyFont="1" applyFill="1" applyBorder="1" applyAlignment="1">
      <alignment horizontal="center" vertical="center"/>
    </xf>
    <xf numFmtId="0" fontId="7" fillId="13" borderId="11" xfId="0" applyFont="1" applyFill="1" applyBorder="1" applyAlignment="1">
      <alignment horizontal="center" vertical="center"/>
    </xf>
    <xf numFmtId="0" fontId="23" fillId="6" borderId="9" xfId="3" applyFont="1" applyFill="1" applyBorder="1" applyAlignment="1" applyProtection="1">
      <alignment horizontal="left" vertical="center" wrapText="1"/>
      <protection locked="0"/>
    </xf>
    <xf numFmtId="0" fontId="27" fillId="7" borderId="13" xfId="2" applyFont="1" applyFill="1" applyBorder="1" applyAlignment="1">
      <alignment horizontal="center" vertical="center" wrapText="1"/>
    </xf>
    <xf numFmtId="0" fontId="27" fillId="7" borderId="43" xfId="2" applyFont="1" applyFill="1" applyBorder="1" applyAlignment="1">
      <alignment horizontal="center" vertical="center" wrapText="1"/>
    </xf>
    <xf numFmtId="0" fontId="27" fillId="7" borderId="16" xfId="2" applyFont="1" applyFill="1" applyBorder="1" applyAlignment="1">
      <alignment horizontal="center" vertical="center" wrapText="1"/>
    </xf>
    <xf numFmtId="0" fontId="27" fillId="7" borderId="14" xfId="2" applyFont="1" applyFill="1" applyBorder="1" applyAlignment="1">
      <alignment horizontal="center" vertical="center" wrapText="1"/>
    </xf>
    <xf numFmtId="0" fontId="27" fillId="7" borderId="20" xfId="2" applyFont="1" applyFill="1" applyBorder="1" applyAlignment="1">
      <alignment horizontal="center" vertical="center" wrapText="1"/>
    </xf>
    <xf numFmtId="0" fontId="27" fillId="7" borderId="15" xfId="2" applyFont="1" applyFill="1" applyBorder="1" applyAlignment="1">
      <alignment horizontal="center" vertical="center" wrapText="1"/>
    </xf>
    <xf numFmtId="0" fontId="27" fillId="7" borderId="22" xfId="2" applyFont="1" applyFill="1" applyBorder="1" applyAlignment="1">
      <alignment horizontal="center" vertical="center" wrapText="1"/>
    </xf>
    <xf numFmtId="0" fontId="27" fillId="7" borderId="24" xfId="2" applyFont="1" applyFill="1" applyBorder="1" applyAlignment="1">
      <alignment horizontal="center" vertical="center" wrapText="1"/>
    </xf>
    <xf numFmtId="0" fontId="27" fillId="7" borderId="23" xfId="2" applyFont="1" applyFill="1" applyBorder="1" applyAlignment="1">
      <alignment horizontal="center" vertical="center" wrapText="1"/>
    </xf>
    <xf numFmtId="0" fontId="27" fillId="7" borderId="25" xfId="2" applyFont="1" applyFill="1" applyBorder="1" applyAlignment="1">
      <alignment horizontal="center" vertical="center" wrapText="1"/>
    </xf>
    <xf numFmtId="0" fontId="27" fillId="7" borderId="26" xfId="2" applyFont="1" applyFill="1" applyBorder="1" applyAlignment="1">
      <alignment horizontal="center" vertical="center" wrapText="1"/>
    </xf>
    <xf numFmtId="0" fontId="27" fillId="7" borderId="27" xfId="2" applyFont="1" applyFill="1" applyBorder="1" applyAlignment="1">
      <alignment horizontal="center" vertical="center" wrapText="1"/>
    </xf>
    <xf numFmtId="0" fontId="28" fillId="7" borderId="13" xfId="2" applyFont="1" applyFill="1" applyBorder="1" applyAlignment="1">
      <alignment horizontal="center" vertical="center" wrapText="1"/>
    </xf>
    <xf numFmtId="0" fontId="28" fillId="7" borderId="16" xfId="2" applyFont="1" applyFill="1" applyBorder="1" applyAlignment="1">
      <alignment horizontal="center" vertical="center" wrapText="1"/>
    </xf>
    <xf numFmtId="0" fontId="28" fillId="7" borderId="14" xfId="2" applyFont="1" applyFill="1" applyBorder="1" applyAlignment="1">
      <alignment horizontal="center" vertical="center" wrapText="1"/>
    </xf>
    <xf numFmtId="0" fontId="23" fillId="0" borderId="13" xfId="4" applyNumberFormat="1" applyFont="1" applyBorder="1" applyAlignment="1">
      <alignment horizontal="center" vertical="center"/>
    </xf>
    <xf numFmtId="0" fontId="23" fillId="0" borderId="16" xfId="4" applyNumberFormat="1" applyFont="1" applyBorder="1" applyAlignment="1">
      <alignment horizontal="center" vertical="center"/>
    </xf>
    <xf numFmtId="0" fontId="23" fillId="0" borderId="14" xfId="4" applyNumberFormat="1" applyFont="1" applyBorder="1" applyAlignment="1">
      <alignment horizontal="center" vertical="center"/>
    </xf>
    <xf numFmtId="0" fontId="23" fillId="0" borderId="9" xfId="4" applyNumberFormat="1" applyFont="1" applyBorder="1" applyAlignment="1">
      <alignment horizontal="center" vertical="center"/>
    </xf>
    <xf numFmtId="41" fontId="27" fillId="7" borderId="9" xfId="4" applyFont="1" applyFill="1" applyBorder="1" applyAlignment="1">
      <alignment horizontal="center" vertical="center" wrapText="1"/>
    </xf>
    <xf numFmtId="0" fontId="5" fillId="13" borderId="9" xfId="0" applyFont="1" applyFill="1" applyBorder="1" applyAlignment="1">
      <alignment horizontal="center" vertical="center"/>
    </xf>
    <xf numFmtId="14" fontId="6" fillId="0" borderId="13" xfId="0" applyNumberFormat="1" applyFont="1" applyBorder="1" applyAlignment="1">
      <alignment horizontal="center" vertical="center" wrapText="1"/>
    </xf>
    <xf numFmtId="14" fontId="6" fillId="0" borderId="14" xfId="0" applyNumberFormat="1" applyFont="1" applyBorder="1" applyAlignment="1">
      <alignment horizontal="center" vertical="center"/>
    </xf>
    <xf numFmtId="0" fontId="69" fillId="0" borderId="0" xfId="0" applyFont="1" applyAlignment="1">
      <alignment horizontal="center" vertical="center"/>
    </xf>
    <xf numFmtId="0" fontId="69" fillId="0" borderId="18" xfId="0" applyFont="1" applyBorder="1" applyAlignment="1">
      <alignment horizontal="center" vertical="center"/>
    </xf>
    <xf numFmtId="0" fontId="69" fillId="0" borderId="8" xfId="0" applyFont="1" applyBorder="1" applyAlignment="1">
      <alignment horizontal="center" vertical="center"/>
    </xf>
    <xf numFmtId="0" fontId="69" fillId="0" borderId="44" xfId="0" applyFont="1" applyBorder="1" applyAlignment="1">
      <alignment horizontal="center" vertical="center"/>
    </xf>
    <xf numFmtId="14" fontId="6" fillId="2" borderId="9" xfId="0" applyNumberFormat="1" applyFont="1" applyFill="1" applyBorder="1" applyAlignment="1">
      <alignment horizontal="center" vertical="center"/>
    </xf>
    <xf numFmtId="0" fontId="3" fillId="13" borderId="13" xfId="0" applyFont="1" applyFill="1" applyBorder="1" applyAlignment="1">
      <alignment horizontal="center" vertical="center"/>
    </xf>
    <xf numFmtId="0" fontId="3" fillId="13" borderId="14" xfId="0" applyFont="1" applyFill="1" applyBorder="1" applyAlignment="1">
      <alignment horizontal="center" vertical="center"/>
    </xf>
    <xf numFmtId="0" fontId="71" fillId="0" borderId="21" xfId="0" applyFont="1" applyBorder="1" applyAlignment="1">
      <alignment horizontal="center" vertical="center"/>
    </xf>
    <xf numFmtId="0" fontId="71" fillId="0" borderId="36" xfId="0" applyFont="1" applyBorder="1" applyAlignment="1">
      <alignment horizontal="center" vertical="center"/>
    </xf>
    <xf numFmtId="0" fontId="71" fillId="0" borderId="17" xfId="0" applyFont="1" applyBorder="1" applyAlignment="1">
      <alignment horizontal="center" vertical="center"/>
    </xf>
    <xf numFmtId="0" fontId="71" fillId="0" borderId="37" xfId="0" applyFont="1" applyBorder="1" applyAlignment="1">
      <alignment horizontal="center" vertical="center"/>
    </xf>
    <xf numFmtId="0" fontId="71" fillId="0" borderId="8" xfId="0" applyFont="1" applyBorder="1" applyAlignment="1">
      <alignment horizontal="center" vertical="center"/>
    </xf>
    <xf numFmtId="0" fontId="71" fillId="0" borderId="44" xfId="0" applyFont="1" applyBorder="1" applyAlignment="1">
      <alignment horizontal="center" vertical="center"/>
    </xf>
    <xf numFmtId="0" fontId="32" fillId="6" borderId="21" xfId="1" applyFont="1" applyFill="1" applyBorder="1" applyAlignment="1" applyProtection="1">
      <alignment horizontal="center" vertical="center" wrapText="1"/>
      <protection locked="0"/>
    </xf>
    <xf numFmtId="0" fontId="32" fillId="6" borderId="36" xfId="1" applyFont="1" applyFill="1" applyBorder="1" applyAlignment="1" applyProtection="1">
      <alignment horizontal="center" vertical="center" wrapText="1"/>
      <protection locked="0"/>
    </xf>
    <xf numFmtId="0" fontId="32" fillId="6" borderId="17" xfId="1" applyFont="1" applyFill="1" applyBorder="1" applyAlignment="1" applyProtection="1">
      <alignment horizontal="center" vertical="center" wrapText="1"/>
      <protection locked="0"/>
    </xf>
    <xf numFmtId="0" fontId="32" fillId="6" borderId="37" xfId="1" applyFont="1" applyFill="1" applyBorder="1" applyAlignment="1" applyProtection="1">
      <alignment horizontal="center" vertical="center" wrapText="1"/>
      <protection locked="0"/>
    </xf>
    <xf numFmtId="0" fontId="32" fillId="6" borderId="8" xfId="1" applyFont="1" applyFill="1" applyBorder="1" applyAlignment="1" applyProtection="1">
      <alignment horizontal="center" vertical="center" wrapText="1"/>
      <protection locked="0"/>
    </xf>
    <xf numFmtId="0" fontId="32" fillId="6" borderId="44" xfId="1" applyFont="1" applyFill="1" applyBorder="1" applyAlignment="1" applyProtection="1">
      <alignment horizontal="center" vertical="center" wrapText="1"/>
      <protection locked="0"/>
    </xf>
    <xf numFmtId="0" fontId="29" fillId="7" borderId="20" xfId="3" applyFont="1" applyFill="1" applyBorder="1" applyAlignment="1" applyProtection="1">
      <alignment horizontal="center" vertical="center"/>
      <protection locked="0"/>
    </xf>
    <xf numFmtId="0" fontId="29" fillId="7" borderId="15" xfId="3" applyFont="1" applyFill="1" applyBorder="1" applyAlignment="1" applyProtection="1">
      <alignment horizontal="center" vertical="center"/>
      <protection locked="0"/>
    </xf>
    <xf numFmtId="0" fontId="29" fillId="7" borderId="20" xfId="3" applyFont="1" applyFill="1" applyBorder="1" applyAlignment="1" applyProtection="1">
      <alignment horizontal="center" vertical="center" wrapText="1"/>
      <protection locked="0"/>
    </xf>
    <xf numFmtId="0" fontId="29" fillId="7" borderId="15" xfId="3" applyFont="1" applyFill="1" applyBorder="1" applyAlignment="1" applyProtection="1">
      <alignment horizontal="center" vertical="center" wrapText="1"/>
      <protection locked="0"/>
    </xf>
    <xf numFmtId="0" fontId="29" fillId="7" borderId="9" xfId="3" applyFont="1" applyFill="1" applyBorder="1" applyAlignment="1" applyProtection="1">
      <alignment horizontal="center" vertical="center" wrapText="1"/>
      <protection locked="0"/>
    </xf>
    <xf numFmtId="0" fontId="29" fillId="7" borderId="9" xfId="3" applyFont="1" applyFill="1" applyBorder="1" applyAlignment="1" applyProtection="1">
      <alignment horizontal="center" vertical="center"/>
      <protection locked="0"/>
    </xf>
    <xf numFmtId="0" fontId="64" fillId="5" borderId="29" xfId="0" applyFont="1" applyFill="1" applyBorder="1" applyAlignment="1">
      <alignment horizontal="center" vertical="center" wrapText="1"/>
    </xf>
    <xf numFmtId="0" fontId="64" fillId="5" borderId="30" xfId="0" applyFont="1" applyFill="1" applyBorder="1" applyAlignment="1">
      <alignment horizontal="center" vertical="center" wrapText="1"/>
    </xf>
    <xf numFmtId="0" fontId="64" fillId="5" borderId="31" xfId="0" applyFont="1" applyFill="1" applyBorder="1" applyAlignment="1">
      <alignment horizontal="center" vertical="center" wrapText="1"/>
    </xf>
    <xf numFmtId="0" fontId="64" fillId="5" borderId="7" xfId="0" applyFont="1" applyFill="1" applyBorder="1" applyAlignment="1">
      <alignment horizontal="center" vertical="center" wrapText="1"/>
    </xf>
    <xf numFmtId="0" fontId="64" fillId="5" borderId="34" xfId="0" applyFont="1" applyFill="1" applyBorder="1" applyAlignment="1">
      <alignment horizontal="center" vertical="center" wrapText="1"/>
    </xf>
    <xf numFmtId="0" fontId="64" fillId="5" borderId="35" xfId="0" applyFont="1" applyFill="1" applyBorder="1" applyAlignment="1">
      <alignment horizontal="center" vertical="center" wrapText="1"/>
    </xf>
    <xf numFmtId="0" fontId="64" fillId="4" borderId="19" xfId="0" applyFont="1" applyFill="1" applyBorder="1" applyAlignment="1">
      <alignment horizontal="center" vertical="center"/>
    </xf>
    <xf numFmtId="0" fontId="64" fillId="4" borderId="0" xfId="0" applyFont="1" applyFill="1" applyAlignment="1">
      <alignment horizontal="center" vertical="center"/>
    </xf>
    <xf numFmtId="0" fontId="64" fillId="4" borderId="37" xfId="0" applyFont="1" applyFill="1" applyBorder="1" applyAlignment="1">
      <alignment horizontal="center" vertical="center"/>
    </xf>
    <xf numFmtId="0" fontId="64" fillId="4" borderId="8" xfId="0" applyFont="1" applyFill="1" applyBorder="1" applyAlignment="1">
      <alignment horizontal="center" vertical="center"/>
    </xf>
  </cellXfs>
  <cellStyles count="10">
    <cellStyle name="쉼표 [0]" xfId="9" builtinId="6"/>
    <cellStyle name="쉼표 [0] 2" xfId="4" xr:uid="{00000000-0005-0000-0000-000001000000}"/>
    <cellStyle name="쉼표 [0] 3" xfId="5" xr:uid="{00000000-0005-0000-0000-000002000000}"/>
    <cellStyle name="표준" xfId="0" builtinId="0"/>
    <cellStyle name="표준 2" xfId="2" xr:uid="{00000000-0005-0000-0000-000004000000}"/>
    <cellStyle name="표준 4" xfId="7" xr:uid="{00000000-0005-0000-0000-000005000000}"/>
    <cellStyle name="표준_070704 2007년도 Wrap운용사 선정 관련 제안서 양식" xfId="1" xr:uid="{00000000-0005-0000-0000-000006000000}"/>
    <cellStyle name="표준_070704 2007년도 Wrap운용사 선정 관련 제안서 양식 2" xfId="6" xr:uid="{00000000-0005-0000-0000-000007000000}"/>
    <cellStyle name="표준_1차 - 일반사무수탁회사-수정" xfId="3" xr:uid="{00000000-0005-0000-0000-000008000000}"/>
    <cellStyle name="하이퍼링크" xfId="8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vest@kindkorea.or.kr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Z30"/>
  <sheetViews>
    <sheetView showGridLines="0" tabSelected="1" view="pageBreakPreview" zoomScale="85" zoomScaleSheetLayoutView="85" workbookViewId="0">
      <selection sqref="A1:O1"/>
    </sheetView>
  </sheetViews>
  <sheetFormatPr defaultColWidth="9" defaultRowHeight="17.25"/>
  <cols>
    <col min="1" max="1" width="9" style="33"/>
    <col min="2" max="3" width="9.75" style="33" customWidth="1"/>
    <col min="4" max="4" width="10.625" style="33" customWidth="1"/>
    <col min="5" max="16384" width="9" style="33"/>
  </cols>
  <sheetData>
    <row r="1" spans="1:15" s="34" customFormat="1" ht="33.75">
      <c r="A1" s="332" t="s">
        <v>18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</row>
    <row r="2" spans="1:15" ht="18.75" customHeight="1"/>
    <row r="3" spans="1:15" ht="18.75" customHeight="1"/>
    <row r="4" spans="1:15" ht="18.75" customHeight="1"/>
    <row r="5" spans="1:15" ht="18.75" customHeight="1">
      <c r="A5" s="35" t="s">
        <v>19</v>
      </c>
    </row>
    <row r="6" spans="1:15" ht="18.75" customHeight="1">
      <c r="A6" s="35"/>
    </row>
    <row r="7" spans="1:15" ht="18.75" customHeight="1">
      <c r="A7" s="35" t="s">
        <v>20</v>
      </c>
    </row>
    <row r="8" spans="1:15" ht="18.75" customHeight="1">
      <c r="A8" s="35"/>
    </row>
    <row r="9" spans="1:15" ht="18.75" customHeight="1">
      <c r="A9" s="35" t="s">
        <v>21</v>
      </c>
    </row>
    <row r="10" spans="1:15" ht="18.75" customHeight="1"/>
    <row r="11" spans="1:15" ht="18.75" customHeight="1">
      <c r="A11" s="35" t="s">
        <v>22</v>
      </c>
    </row>
    <row r="12" spans="1:15" ht="18.75" customHeight="1"/>
    <row r="13" spans="1:15" ht="18.75" customHeight="1">
      <c r="A13" s="35" t="s">
        <v>24</v>
      </c>
    </row>
    <row r="14" spans="1:15" ht="18.75" customHeight="1"/>
    <row r="15" spans="1:15" ht="18.75" customHeight="1">
      <c r="A15" s="35" t="s">
        <v>315</v>
      </c>
    </row>
    <row r="16" spans="1:15" ht="18.75" customHeight="1">
      <c r="A16" s="35"/>
    </row>
    <row r="17" spans="1:26" ht="18.75" customHeight="1">
      <c r="A17" s="35" t="s">
        <v>316</v>
      </c>
    </row>
    <row r="18" spans="1:26" ht="18.75" customHeight="1">
      <c r="A18" s="35"/>
    </row>
    <row r="19" spans="1:26" ht="18.75" customHeight="1">
      <c r="A19" s="325" t="s">
        <v>161</v>
      </c>
    </row>
    <row r="20" spans="1:26" ht="18.75" customHeight="1">
      <c r="A20" s="36" t="s">
        <v>23</v>
      </c>
    </row>
    <row r="21" spans="1:26" ht="18.75" customHeight="1">
      <c r="A21" s="36"/>
    </row>
    <row r="22" spans="1:26" ht="18.75" customHeight="1"/>
    <row r="23" spans="1:26" ht="18.75" customHeight="1">
      <c r="B23" s="333"/>
      <c r="C23" s="333"/>
      <c r="D23" s="333"/>
      <c r="E23" s="333"/>
    </row>
    <row r="24" spans="1:26" ht="18.75" customHeight="1">
      <c r="B24" s="333"/>
      <c r="C24" s="333"/>
      <c r="D24" s="333"/>
      <c r="E24" s="333"/>
    </row>
    <row r="25" spans="1:26" ht="18.75" customHeight="1">
      <c r="B25" s="333"/>
      <c r="C25" s="333"/>
      <c r="D25" s="333"/>
      <c r="E25" s="333"/>
    </row>
    <row r="26" spans="1:26" ht="18.75" customHeight="1">
      <c r="B26" s="334"/>
      <c r="C26" s="334"/>
      <c r="D26" s="334"/>
      <c r="E26" s="38"/>
    </row>
    <row r="27" spans="1:26" ht="18.75" customHeight="1">
      <c r="B27" s="39"/>
      <c r="C27" s="39"/>
      <c r="D27" s="39"/>
      <c r="E27" s="39"/>
    </row>
    <row r="28" spans="1:26" ht="18.75" customHeight="1">
      <c r="B28" s="39"/>
      <c r="C28" s="39"/>
      <c r="D28" s="39"/>
      <c r="E28" s="39"/>
    </row>
    <row r="29" spans="1:26" ht="18.75" customHeight="1">
      <c r="A29" s="40"/>
    </row>
    <row r="30" spans="1:26" ht="18.75" customHeight="1">
      <c r="A30" s="37"/>
      <c r="B30" s="41"/>
      <c r="Q30" s="107"/>
      <c r="R30" s="107"/>
      <c r="S30" s="108"/>
      <c r="T30" s="108"/>
      <c r="U30" s="108"/>
      <c r="V30" s="107"/>
      <c r="W30" s="107"/>
      <c r="X30" s="107"/>
      <c r="Y30" s="107"/>
      <c r="Z30" s="107"/>
    </row>
  </sheetData>
  <mergeCells count="3">
    <mergeCell ref="A1:O1"/>
    <mergeCell ref="B23:E25"/>
    <mergeCell ref="B26:D26"/>
  </mergeCells>
  <phoneticPr fontId="1" type="noConversion"/>
  <printOptions horizontalCentered="1"/>
  <pageMargins left="0.39347222447395325" right="0.59041666984558105" top="0.59041666984558105" bottom="0.59041666984558105" header="0.59041666984558105" footer="0.59041666984558105"/>
  <pageSetup paperSize="9"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7030A0"/>
  </sheetPr>
  <dimension ref="A1:V795"/>
  <sheetViews>
    <sheetView view="pageBreakPreview" zoomScale="85" zoomScaleNormal="100" zoomScaleSheetLayoutView="85" workbookViewId="0">
      <selection activeCell="E30" sqref="E30"/>
    </sheetView>
  </sheetViews>
  <sheetFormatPr defaultRowHeight="16.5"/>
  <cols>
    <col min="1" max="1" width="2.75" customWidth="1"/>
    <col min="2" max="2" width="5.25" customWidth="1"/>
    <col min="3" max="3" width="12.625" customWidth="1"/>
    <col min="4" max="4" width="28.75" customWidth="1"/>
    <col min="5" max="5" width="29.75" customWidth="1"/>
    <col min="6" max="6" width="20.25" customWidth="1"/>
    <col min="7" max="7" width="12.625" customWidth="1"/>
    <col min="8" max="8" width="4" customWidth="1"/>
    <col min="9" max="9" width="8.625" customWidth="1"/>
    <col min="10" max="10" width="4.5" customWidth="1"/>
    <col min="11" max="11" width="9.75" bestFit="1" customWidth="1"/>
  </cols>
  <sheetData>
    <row r="1" spans="1:22" s="8" customFormat="1" ht="35.1" customHeight="1">
      <c r="A1" s="446" t="s">
        <v>140</v>
      </c>
      <c r="B1" s="446"/>
      <c r="C1" s="446"/>
      <c r="D1" s="446"/>
      <c r="E1" s="446"/>
      <c r="F1" s="446"/>
      <c r="G1" s="446"/>
      <c r="H1" s="447"/>
      <c r="I1" s="17"/>
      <c r="J1" s="17"/>
      <c r="K1" s="17"/>
      <c r="L1" s="18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2" ht="27.75" customHeight="1">
      <c r="A2" s="448"/>
      <c r="B2" s="448"/>
      <c r="C2" s="448"/>
      <c r="D2" s="446"/>
      <c r="E2" s="446"/>
      <c r="F2" s="446"/>
      <c r="G2" s="446"/>
      <c r="H2" s="449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0.25" customHeight="1">
      <c r="A3" s="250"/>
      <c r="B3" s="412" t="s">
        <v>176</v>
      </c>
      <c r="C3" s="413"/>
      <c r="D3" s="422" t="s">
        <v>214</v>
      </c>
      <c r="E3" s="422"/>
      <c r="F3" s="422"/>
      <c r="G3" s="422"/>
      <c r="H3" s="25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20.25" customHeight="1">
      <c r="A4" s="250"/>
      <c r="B4" s="412" t="s">
        <v>178</v>
      </c>
      <c r="C4" s="413"/>
      <c r="D4" s="422" t="s">
        <v>203</v>
      </c>
      <c r="E4" s="422"/>
      <c r="F4" s="422"/>
      <c r="G4" s="422"/>
      <c r="H4" s="25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20.25" customHeight="1">
      <c r="A5" s="250"/>
      <c r="B5" s="412" t="s">
        <v>185</v>
      </c>
      <c r="C5" s="413"/>
      <c r="D5" s="422" t="s">
        <v>274</v>
      </c>
      <c r="E5" s="422"/>
      <c r="F5" s="422"/>
      <c r="G5" s="422"/>
      <c r="H5" s="25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20.25" customHeight="1">
      <c r="A6" s="250"/>
      <c r="B6" s="259"/>
      <c r="C6" s="259"/>
      <c r="D6" s="259"/>
      <c r="E6" s="48"/>
      <c r="F6" s="48"/>
      <c r="G6" s="48"/>
      <c r="H6" s="25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>
      <c r="A7" s="3"/>
      <c r="B7" s="19" t="s">
        <v>16</v>
      </c>
      <c r="C7" s="3"/>
      <c r="D7" s="3"/>
      <c r="E7" s="3"/>
      <c r="F7" s="3"/>
      <c r="G7" s="3"/>
      <c r="H7" s="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>
      <c r="A8" s="3"/>
      <c r="B8" s="76" t="s">
        <v>42</v>
      </c>
      <c r="C8" s="3"/>
      <c r="D8" s="3"/>
      <c r="E8" s="3"/>
      <c r="F8" s="3"/>
      <c r="G8" s="3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>
      <c r="A9" s="3"/>
      <c r="B9" s="76" t="s">
        <v>269</v>
      </c>
      <c r="C9" s="3"/>
      <c r="D9" s="3"/>
      <c r="E9" s="3"/>
      <c r="F9" s="3"/>
      <c r="G9" s="3"/>
      <c r="H9" s="3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>
      <c r="A10" s="3"/>
      <c r="B10" s="76" t="s">
        <v>204</v>
      </c>
      <c r="C10" s="3"/>
      <c r="D10" s="3"/>
      <c r="E10" s="3"/>
      <c r="F10" s="3"/>
      <c r="G10" s="3"/>
      <c r="H10" s="3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>
      <c r="A11" s="3"/>
      <c r="B11" s="76" t="s">
        <v>215</v>
      </c>
      <c r="C11" s="3"/>
      <c r="D11" s="3"/>
      <c r="E11" s="3"/>
      <c r="F11" s="3"/>
      <c r="G11" s="3"/>
      <c r="H11" s="3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>
      <c r="A12" s="23"/>
      <c r="B12" s="242"/>
      <c r="C12" s="243"/>
      <c r="D12" s="243"/>
      <c r="E12" s="241"/>
      <c r="F12" s="241"/>
      <c r="G12" s="241"/>
      <c r="H12" s="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>
      <c r="A13" s="23"/>
      <c r="B13" s="25" t="s">
        <v>159</v>
      </c>
      <c r="C13" s="246"/>
      <c r="D13" s="246"/>
      <c r="E13" s="247"/>
      <c r="F13" s="241"/>
      <c r="G13" s="241"/>
      <c r="H13" s="3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>
      <c r="A14" s="23"/>
      <c r="B14" s="248" t="s">
        <v>160</v>
      </c>
      <c r="C14" s="246"/>
      <c r="D14" s="3"/>
      <c r="E14" s="3"/>
      <c r="F14" s="241"/>
      <c r="G14" s="241"/>
      <c r="H14" s="3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>
      <c r="A15" s="23"/>
      <c r="B15" s="249"/>
      <c r="C15" s="246"/>
      <c r="D15" s="3"/>
      <c r="E15" s="3"/>
      <c r="F15" s="3"/>
      <c r="G15" s="3"/>
      <c r="H15" s="3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>
      <c r="A16" s="23"/>
      <c r="B16" s="72" t="s">
        <v>187</v>
      </c>
      <c r="C16" s="3"/>
      <c r="D16" s="73"/>
      <c r="E16" s="286"/>
      <c r="F16" s="22"/>
      <c r="G16" s="22"/>
      <c r="H16" s="3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ht="15.95" customHeight="1">
      <c r="A17" s="3"/>
      <c r="B17" s="2"/>
      <c r="C17" s="2"/>
      <c r="D17" s="73"/>
      <c r="E17" s="287"/>
      <c r="F17" s="73"/>
      <c r="G17" s="73"/>
      <c r="H17" s="24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>
      <c r="A18" s="25"/>
      <c r="B18" s="260" t="s">
        <v>275</v>
      </c>
      <c r="C18" s="21"/>
      <c r="D18" s="21"/>
      <c r="E18" s="92" t="s">
        <v>241</v>
      </c>
      <c r="F18" s="73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8" customHeight="1">
      <c r="A19" s="23"/>
      <c r="B19" s="443" t="s">
        <v>0</v>
      </c>
      <c r="C19" s="443"/>
      <c r="D19" s="230" t="s">
        <v>205</v>
      </c>
      <c r="E19" s="230" t="s">
        <v>206</v>
      </c>
      <c r="F19" s="238"/>
      <c r="G19" s="238"/>
      <c r="H19" s="1"/>
      <c r="I19" s="1"/>
      <c r="J19" s="1"/>
      <c r="K19" s="298"/>
      <c r="L19" s="1"/>
      <c r="M19" s="1"/>
      <c r="N19" s="1"/>
      <c r="O19" s="1"/>
      <c r="P19" s="1"/>
      <c r="Q19" s="1"/>
      <c r="R19" s="1"/>
      <c r="S19" s="1"/>
      <c r="T19" s="1"/>
    </row>
    <row r="20" spans="1:22" ht="20.100000000000001" customHeight="1">
      <c r="A20" s="23"/>
      <c r="B20" s="444" t="s">
        <v>207</v>
      </c>
      <c r="C20" s="445"/>
      <c r="D20" s="231" t="str">
        <f>IFERROR(AVERAGE(D24:D35),"")</f>
        <v/>
      </c>
      <c r="E20" s="231" t="str">
        <f>IFERROR(AVERAGE(E24:E35),"")</f>
        <v/>
      </c>
      <c r="F20" s="7"/>
      <c r="G20" s="7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2" ht="15.95" customHeight="1">
      <c r="A21" s="3"/>
      <c r="B21" s="12"/>
      <c r="C21" s="12"/>
      <c r="D21" s="15"/>
      <c r="E21" s="236"/>
      <c r="F21" s="73"/>
      <c r="G21" s="7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2">
      <c r="B22" s="261" t="s">
        <v>208</v>
      </c>
      <c r="C22" s="244"/>
      <c r="D22" s="244"/>
      <c r="E22" s="92" t="s">
        <v>241</v>
      </c>
      <c r="F22" s="73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2">
      <c r="A23" s="23"/>
      <c r="B23" s="262" t="s">
        <v>0</v>
      </c>
      <c r="C23" s="230" t="s">
        <v>17</v>
      </c>
      <c r="D23" s="230" t="s">
        <v>209</v>
      </c>
      <c r="E23" s="263" t="s">
        <v>210</v>
      </c>
      <c r="F23" s="238"/>
      <c r="G23" s="238"/>
      <c r="H23" s="1"/>
      <c r="I23" s="7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2" ht="15" customHeight="1">
      <c r="B24" s="27">
        <v>1</v>
      </c>
      <c r="C24" s="28">
        <v>45473</v>
      </c>
      <c r="D24" s="207"/>
      <c r="E24" s="207"/>
      <c r="F24" s="30"/>
      <c r="G24" s="30"/>
      <c r="H24" s="7"/>
      <c r="I24" s="7"/>
      <c r="J24" s="7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2" ht="15" customHeight="1">
      <c r="A25" s="23"/>
      <c r="B25" s="29">
        <v>2</v>
      </c>
      <c r="C25" s="28">
        <f t="shared" ref="C25:C35" si="0">EOMONTH(C24,-3)</f>
        <v>45382</v>
      </c>
      <c r="D25" s="207"/>
      <c r="E25" s="207"/>
      <c r="F25" s="30"/>
      <c r="G25" s="30"/>
      <c r="H25" s="7"/>
      <c r="I25" s="7"/>
      <c r="J25" s="7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2" ht="15" customHeight="1">
      <c r="A26" s="23"/>
      <c r="B26" s="27">
        <v>3</v>
      </c>
      <c r="C26" s="28">
        <f t="shared" si="0"/>
        <v>45291</v>
      </c>
      <c r="D26" s="207"/>
      <c r="E26" s="207"/>
      <c r="F26" s="30"/>
      <c r="G26" s="30"/>
      <c r="H26" s="7"/>
      <c r="I26" s="7"/>
      <c r="J26" s="7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2" ht="15" customHeight="1">
      <c r="A27" s="23"/>
      <c r="B27" s="27">
        <v>4</v>
      </c>
      <c r="C27" s="28">
        <f t="shared" si="0"/>
        <v>45199</v>
      </c>
      <c r="D27" s="207"/>
      <c r="E27" s="207"/>
      <c r="F27" s="30"/>
      <c r="G27" s="30"/>
      <c r="H27" s="7"/>
      <c r="I27" s="7"/>
      <c r="J27" s="7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2" ht="15" customHeight="1">
      <c r="A28" s="23"/>
      <c r="B28" s="29">
        <v>5</v>
      </c>
      <c r="C28" s="28">
        <f t="shared" si="0"/>
        <v>45107</v>
      </c>
      <c r="D28" s="207"/>
      <c r="E28" s="207"/>
      <c r="F28" s="30"/>
      <c r="G28" s="30"/>
      <c r="H28" s="7"/>
      <c r="I28" s="7"/>
      <c r="J28" s="7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2" ht="15" customHeight="1">
      <c r="A29" s="23"/>
      <c r="B29" s="27">
        <v>6</v>
      </c>
      <c r="C29" s="28">
        <f t="shared" si="0"/>
        <v>45016</v>
      </c>
      <c r="D29" s="207"/>
      <c r="E29" s="207"/>
      <c r="F29" s="30"/>
      <c r="G29" s="30"/>
      <c r="H29" s="7"/>
      <c r="I29" s="7"/>
      <c r="J29" s="7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2" ht="15" customHeight="1">
      <c r="A30" s="23"/>
      <c r="B30" s="27">
        <v>7</v>
      </c>
      <c r="C30" s="28">
        <f t="shared" si="0"/>
        <v>44926</v>
      </c>
      <c r="D30" s="207"/>
      <c r="E30" s="207"/>
      <c r="F30" s="30"/>
      <c r="G30" s="30"/>
      <c r="H30" s="7"/>
      <c r="I30" s="7"/>
      <c r="J30" s="7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2" ht="15" customHeight="1">
      <c r="A31" s="23"/>
      <c r="B31" s="29">
        <v>8</v>
      </c>
      <c r="C31" s="28">
        <f t="shared" si="0"/>
        <v>44834</v>
      </c>
      <c r="D31" s="207"/>
      <c r="E31" s="207"/>
      <c r="F31" s="30"/>
      <c r="G31" s="30"/>
      <c r="H31" s="7"/>
      <c r="I31" s="7"/>
      <c r="J31" s="7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2" ht="15" customHeight="1">
      <c r="A32" s="23"/>
      <c r="B32" s="27">
        <v>9</v>
      </c>
      <c r="C32" s="28">
        <f t="shared" si="0"/>
        <v>44742</v>
      </c>
      <c r="D32" s="207"/>
      <c r="E32" s="207"/>
      <c r="F32" s="30"/>
      <c r="G32" s="30"/>
      <c r="H32" s="7"/>
      <c r="I32" s="7"/>
      <c r="J32" s="7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2" ht="15" customHeight="1">
      <c r="A33" s="23"/>
      <c r="B33" s="27">
        <v>10</v>
      </c>
      <c r="C33" s="28">
        <f t="shared" si="0"/>
        <v>44651</v>
      </c>
      <c r="D33" s="207"/>
      <c r="E33" s="207"/>
      <c r="F33" s="30"/>
      <c r="G33" s="30"/>
      <c r="H33" s="7"/>
      <c r="I33" s="7"/>
      <c r="J33" s="7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2" ht="15" customHeight="1">
      <c r="A34" s="23"/>
      <c r="B34" s="29">
        <v>11</v>
      </c>
      <c r="C34" s="28">
        <f t="shared" si="0"/>
        <v>44561</v>
      </c>
      <c r="D34" s="207"/>
      <c r="E34" s="207"/>
      <c r="F34" s="30"/>
      <c r="G34" s="30"/>
      <c r="H34" s="7"/>
      <c r="I34" s="7"/>
      <c r="J34" s="7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2" ht="15" customHeight="1">
      <c r="A35" s="23"/>
      <c r="B35" s="27">
        <v>12</v>
      </c>
      <c r="C35" s="28">
        <f t="shared" si="0"/>
        <v>44469</v>
      </c>
      <c r="D35" s="207"/>
      <c r="E35" s="207"/>
      <c r="F35" s="30"/>
      <c r="G35" s="30"/>
      <c r="H35" s="7"/>
      <c r="I35" s="7"/>
      <c r="J35" s="7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2" ht="15" customHeight="1">
      <c r="A36" s="23"/>
      <c r="B36" s="30"/>
      <c r="C36" s="32"/>
      <c r="D36" s="30"/>
      <c r="E36" s="30"/>
      <c r="F36" s="30"/>
      <c r="G36" s="30"/>
      <c r="H36" s="7"/>
      <c r="I36" s="7"/>
      <c r="J36" s="7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2">
      <c r="B37" s="30"/>
      <c r="C37" s="30"/>
      <c r="D37" s="30"/>
      <c r="E37" s="30"/>
      <c r="F37" s="30"/>
      <c r="G37" s="30"/>
      <c r="H37" s="30"/>
      <c r="I37" s="7"/>
      <c r="J37" s="7"/>
      <c r="K37" s="7"/>
      <c r="L37" s="7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B38" s="30"/>
      <c r="C38" s="30"/>
      <c r="D38" s="30"/>
      <c r="E38" s="30"/>
      <c r="F38" s="30"/>
      <c r="G38" s="30"/>
      <c r="H38" s="30"/>
      <c r="I38" s="7"/>
      <c r="J38" s="7"/>
      <c r="K38" s="7"/>
      <c r="L38" s="7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B39" s="30"/>
      <c r="C39" s="30"/>
      <c r="D39" s="30"/>
      <c r="E39" s="30"/>
      <c r="F39" s="30"/>
      <c r="G39" s="30"/>
      <c r="H39" s="30"/>
      <c r="I39" s="7"/>
      <c r="J39" s="7"/>
      <c r="K39" s="7"/>
      <c r="L39" s="7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B40" s="30"/>
      <c r="C40" s="30"/>
      <c r="D40" s="30"/>
      <c r="E40" s="30"/>
      <c r="F40" s="30"/>
      <c r="G40" s="30"/>
      <c r="H40" s="30"/>
      <c r="I40" s="7"/>
      <c r="J40" s="7"/>
      <c r="K40" s="7"/>
      <c r="L40" s="7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B41" s="30"/>
      <c r="C41" s="30"/>
      <c r="D41" s="30"/>
      <c r="E41" s="30"/>
      <c r="F41" s="30"/>
      <c r="G41" s="30"/>
      <c r="H41" s="30"/>
      <c r="I41" s="7"/>
      <c r="J41" s="7"/>
      <c r="K41" s="7"/>
      <c r="L41" s="7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B42" s="30"/>
      <c r="C42" s="30"/>
      <c r="D42" s="30"/>
      <c r="E42" s="30"/>
      <c r="F42" s="30"/>
      <c r="G42" s="30"/>
      <c r="H42" s="30"/>
      <c r="I42" s="7"/>
      <c r="J42" s="7"/>
      <c r="K42" s="7"/>
      <c r="L42" s="7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>
      <c r="B43" s="30"/>
      <c r="C43" s="30"/>
      <c r="D43" s="30"/>
      <c r="E43" s="30"/>
      <c r="F43" s="30"/>
      <c r="G43" s="30"/>
      <c r="H43" s="30"/>
      <c r="I43" s="7"/>
      <c r="J43" s="7"/>
      <c r="K43" s="7"/>
      <c r="L43" s="7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>
      <c r="B44" s="30"/>
      <c r="C44" s="30"/>
      <c r="D44" s="30"/>
      <c r="E44" s="30"/>
      <c r="F44" s="30"/>
      <c r="G44" s="30"/>
      <c r="H44" s="30"/>
      <c r="I44" s="7"/>
      <c r="J44" s="7"/>
      <c r="K44" s="7"/>
      <c r="L44" s="7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>
      <c r="B45" s="30"/>
      <c r="C45" s="30"/>
      <c r="D45" s="30"/>
      <c r="E45" s="30"/>
      <c r="F45" s="30"/>
      <c r="G45" s="30"/>
      <c r="H45" s="30"/>
      <c r="I45" s="7"/>
      <c r="J45" s="7"/>
      <c r="K45" s="7"/>
      <c r="L45" s="7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>
      <c r="B46" s="30"/>
      <c r="C46" s="30"/>
      <c r="D46" s="30"/>
      <c r="E46" s="30"/>
      <c r="F46" s="30"/>
      <c r="G46" s="30"/>
      <c r="H46" s="30"/>
      <c r="I46" s="7"/>
      <c r="J46" s="7"/>
      <c r="K46" s="7"/>
      <c r="L46" s="7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>
      <c r="B47" s="30"/>
      <c r="C47" s="30"/>
      <c r="D47" s="30"/>
      <c r="E47" s="30"/>
      <c r="F47" s="30"/>
      <c r="G47" s="30"/>
      <c r="H47" s="30"/>
      <c r="I47" s="7"/>
      <c r="J47" s="7"/>
      <c r="K47" s="7"/>
      <c r="L47" s="7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>
      <c r="B48" s="30"/>
      <c r="C48" s="30"/>
      <c r="D48" s="30"/>
      <c r="E48" s="30"/>
      <c r="F48" s="30"/>
      <c r="G48" s="30"/>
      <c r="H48" s="30"/>
      <c r="I48" s="7"/>
      <c r="J48" s="7"/>
      <c r="K48" s="7"/>
      <c r="L48" s="7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2:22">
      <c r="B49" s="30"/>
      <c r="C49" s="30"/>
      <c r="D49" s="30"/>
      <c r="E49" s="30"/>
      <c r="F49" s="30"/>
      <c r="G49" s="30"/>
      <c r="H49" s="30"/>
      <c r="I49" s="7"/>
      <c r="J49" s="7"/>
      <c r="K49" s="7"/>
      <c r="L49" s="7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2:22">
      <c r="B50" s="30"/>
      <c r="C50" s="30"/>
      <c r="D50" s="30"/>
      <c r="E50" s="30"/>
      <c r="F50" s="30"/>
      <c r="G50" s="30"/>
      <c r="H50" s="30"/>
      <c r="I50" s="7"/>
      <c r="J50" s="7"/>
      <c r="K50" s="7"/>
      <c r="L50" s="7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2:22">
      <c r="B51" s="30"/>
      <c r="C51" s="30"/>
      <c r="D51" s="30"/>
      <c r="E51" s="30"/>
      <c r="F51" s="30"/>
      <c r="G51" s="30"/>
      <c r="H51" s="30"/>
      <c r="I51" s="7"/>
      <c r="J51" s="7"/>
      <c r="K51" s="7"/>
      <c r="L51" s="7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2:22">
      <c r="B52" s="30"/>
      <c r="C52" s="30"/>
      <c r="D52" s="30"/>
      <c r="E52" s="30"/>
      <c r="F52" s="30"/>
      <c r="G52" s="30"/>
      <c r="H52" s="30"/>
      <c r="I52" s="7"/>
      <c r="J52" s="7"/>
      <c r="K52" s="7"/>
      <c r="L52" s="7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2:22">
      <c r="B53" s="30"/>
      <c r="C53" s="30"/>
      <c r="D53" s="30"/>
      <c r="E53" s="30"/>
      <c r="F53" s="30"/>
      <c r="G53" s="30"/>
      <c r="H53" s="30"/>
      <c r="I53" s="7"/>
      <c r="J53" s="7"/>
      <c r="K53" s="7"/>
      <c r="L53" s="7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2:22">
      <c r="B54" s="30"/>
      <c r="C54" s="30"/>
      <c r="D54" s="30"/>
      <c r="E54" s="30"/>
      <c r="F54" s="30"/>
      <c r="G54" s="30"/>
      <c r="H54" s="30"/>
      <c r="I54" s="7"/>
      <c r="J54" s="7"/>
      <c r="K54" s="7"/>
      <c r="L54" s="7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2:22">
      <c r="B55" s="30"/>
      <c r="C55" s="30"/>
      <c r="D55" s="30"/>
      <c r="E55" s="30"/>
      <c r="F55" s="30"/>
      <c r="G55" s="30"/>
      <c r="H55" s="30"/>
      <c r="I55" s="7"/>
      <c r="J55" s="7"/>
      <c r="K55" s="7"/>
      <c r="L55" s="7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2:22">
      <c r="B56" s="30"/>
      <c r="C56" s="30"/>
      <c r="D56" s="30"/>
      <c r="E56" s="30"/>
      <c r="F56" s="30"/>
      <c r="G56" s="30"/>
      <c r="H56" s="30"/>
      <c r="I56" s="7"/>
      <c r="J56" s="7"/>
      <c r="K56" s="7"/>
      <c r="L56" s="7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2:22">
      <c r="B57" s="30"/>
      <c r="C57" s="30"/>
      <c r="D57" s="30"/>
      <c r="E57" s="30"/>
      <c r="F57" s="30"/>
      <c r="G57" s="30"/>
      <c r="H57" s="30"/>
      <c r="I57" s="7"/>
      <c r="J57" s="7"/>
      <c r="K57" s="7"/>
      <c r="L57" s="7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2:22">
      <c r="B58" s="30"/>
      <c r="C58" s="30"/>
      <c r="D58" s="30"/>
      <c r="E58" s="30"/>
      <c r="F58" s="30"/>
      <c r="G58" s="30"/>
      <c r="H58" s="30"/>
      <c r="I58" s="7"/>
      <c r="J58" s="7"/>
      <c r="K58" s="7"/>
      <c r="L58" s="7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2:22">
      <c r="B59" s="30"/>
      <c r="C59" s="30"/>
      <c r="D59" s="30"/>
      <c r="E59" s="30"/>
      <c r="F59" s="30"/>
      <c r="G59" s="30"/>
      <c r="H59" s="30"/>
      <c r="I59" s="7"/>
      <c r="J59" s="7"/>
      <c r="K59" s="7"/>
      <c r="L59" s="7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2:22">
      <c r="B60" s="30"/>
      <c r="C60" s="30"/>
      <c r="D60" s="30"/>
      <c r="E60" s="30"/>
      <c r="F60" s="30"/>
      <c r="G60" s="30"/>
      <c r="H60" s="30"/>
      <c r="I60" s="7"/>
      <c r="J60" s="7"/>
      <c r="K60" s="7"/>
      <c r="L60" s="7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2:22">
      <c r="B61" s="30"/>
      <c r="C61" s="30"/>
      <c r="D61" s="30"/>
      <c r="E61" s="30"/>
      <c r="F61" s="30"/>
      <c r="G61" s="30"/>
      <c r="H61" s="30"/>
      <c r="I61" s="7"/>
      <c r="J61" s="7"/>
      <c r="K61" s="7"/>
      <c r="L61" s="7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2:22">
      <c r="B62" s="30"/>
      <c r="C62" s="30"/>
      <c r="D62" s="30"/>
      <c r="E62" s="30"/>
      <c r="F62" s="30"/>
      <c r="G62" s="30"/>
      <c r="H62" s="30"/>
      <c r="I62" s="7"/>
      <c r="J62" s="7"/>
      <c r="K62" s="7"/>
      <c r="L62" s="7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2:22">
      <c r="B63" s="30"/>
      <c r="C63" s="30"/>
      <c r="D63" s="30"/>
      <c r="E63" s="30"/>
      <c r="F63" s="30"/>
      <c r="G63" s="30"/>
      <c r="H63" s="30"/>
      <c r="I63" s="7"/>
      <c r="J63" s="7"/>
      <c r="K63" s="7"/>
      <c r="L63" s="7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2:22">
      <c r="B64" s="30"/>
      <c r="C64" s="30"/>
      <c r="D64" s="30"/>
      <c r="E64" s="30"/>
      <c r="F64" s="30"/>
      <c r="G64" s="30"/>
      <c r="H64" s="30"/>
      <c r="I64" s="7"/>
      <c r="J64" s="7"/>
      <c r="K64" s="7"/>
      <c r="L64" s="7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2:22">
      <c r="B65" s="30"/>
      <c r="C65" s="30"/>
      <c r="D65" s="30"/>
      <c r="E65" s="30"/>
      <c r="F65" s="30"/>
      <c r="G65" s="30"/>
      <c r="H65" s="30"/>
      <c r="I65" s="7"/>
      <c r="J65" s="7"/>
      <c r="K65" s="7"/>
      <c r="L65" s="7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2:22">
      <c r="B66" s="30"/>
      <c r="C66" s="30"/>
      <c r="D66" s="30"/>
      <c r="E66" s="30"/>
      <c r="F66" s="30"/>
      <c r="G66" s="30"/>
      <c r="H66" s="30"/>
      <c r="I66" s="7"/>
      <c r="J66" s="7"/>
      <c r="K66" s="7"/>
      <c r="L66" s="7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2:22">
      <c r="B67" s="30"/>
      <c r="C67" s="30"/>
      <c r="D67" s="30"/>
      <c r="E67" s="30"/>
      <c r="F67" s="30"/>
      <c r="G67" s="30"/>
      <c r="H67" s="30"/>
      <c r="I67" s="7"/>
      <c r="J67" s="7"/>
      <c r="K67" s="7"/>
      <c r="L67" s="7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2:22">
      <c r="B68" s="30"/>
      <c r="C68" s="30"/>
      <c r="D68" s="30"/>
      <c r="E68" s="30"/>
      <c r="F68" s="30"/>
      <c r="G68" s="30"/>
      <c r="H68" s="30"/>
      <c r="I68" s="7"/>
      <c r="J68" s="7"/>
      <c r="K68" s="7"/>
      <c r="L68" s="7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2:22">
      <c r="B69" s="30"/>
      <c r="C69" s="30"/>
      <c r="D69" s="30"/>
      <c r="E69" s="30"/>
      <c r="F69" s="30"/>
      <c r="G69" s="30"/>
      <c r="H69" s="30"/>
      <c r="I69" s="7"/>
      <c r="J69" s="7"/>
      <c r="K69" s="7"/>
      <c r="L69" s="7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2:22">
      <c r="B70" s="30"/>
      <c r="C70" s="30"/>
      <c r="D70" s="30"/>
      <c r="E70" s="30"/>
      <c r="F70" s="30"/>
      <c r="G70" s="30"/>
      <c r="H70" s="30"/>
      <c r="I70" s="7"/>
      <c r="J70" s="7"/>
      <c r="K70" s="7"/>
      <c r="L70" s="7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2:22">
      <c r="B71" s="30"/>
      <c r="C71" s="30"/>
      <c r="D71" s="30"/>
      <c r="E71" s="30"/>
      <c r="F71" s="30"/>
      <c r="G71" s="30"/>
      <c r="H71" s="30"/>
      <c r="I71" s="7"/>
      <c r="J71" s="7"/>
      <c r="K71" s="7"/>
      <c r="L71" s="7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2:22">
      <c r="B72" s="30"/>
      <c r="C72" s="30"/>
      <c r="D72" s="30"/>
      <c r="E72" s="30"/>
      <c r="F72" s="30"/>
      <c r="G72" s="30"/>
      <c r="H72" s="30"/>
      <c r="I72" s="7"/>
      <c r="J72" s="7"/>
      <c r="K72" s="7"/>
      <c r="L72" s="7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2:22">
      <c r="B73" s="30"/>
      <c r="C73" s="30"/>
      <c r="D73" s="30"/>
      <c r="E73" s="30"/>
      <c r="F73" s="30"/>
      <c r="G73" s="30"/>
      <c r="H73" s="30"/>
      <c r="I73" s="7"/>
      <c r="J73" s="7"/>
      <c r="K73" s="7"/>
      <c r="L73" s="7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2:22">
      <c r="B74" s="30"/>
      <c r="C74" s="30"/>
      <c r="D74" s="30"/>
      <c r="E74" s="30"/>
      <c r="F74" s="30"/>
      <c r="G74" s="30"/>
      <c r="H74" s="30"/>
      <c r="I74" s="7"/>
      <c r="J74" s="7"/>
      <c r="K74" s="7"/>
      <c r="L74" s="7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2:22">
      <c r="B75" s="30"/>
      <c r="C75" s="30"/>
      <c r="D75" s="30"/>
      <c r="E75" s="30"/>
      <c r="F75" s="30"/>
      <c r="G75" s="30"/>
      <c r="H75" s="30"/>
      <c r="I75" s="7"/>
      <c r="J75" s="7"/>
      <c r="K75" s="7"/>
      <c r="L75" s="7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2:22">
      <c r="B76" s="30"/>
      <c r="C76" s="30"/>
      <c r="D76" s="30"/>
      <c r="E76" s="30"/>
      <c r="F76" s="30"/>
      <c r="G76" s="30"/>
      <c r="H76" s="30"/>
      <c r="I76" s="7"/>
      <c r="J76" s="7"/>
      <c r="K76" s="7"/>
      <c r="L76" s="7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2:22">
      <c r="B77" s="30"/>
      <c r="C77" s="30"/>
      <c r="D77" s="30"/>
      <c r="E77" s="30"/>
      <c r="F77" s="30"/>
      <c r="G77" s="30"/>
      <c r="H77" s="30"/>
      <c r="I77" s="7"/>
      <c r="J77" s="7"/>
      <c r="K77" s="7"/>
      <c r="L77" s="7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2:22">
      <c r="B78" s="30"/>
      <c r="C78" s="30"/>
      <c r="D78" s="30"/>
      <c r="E78" s="30"/>
      <c r="F78" s="30"/>
      <c r="G78" s="30"/>
      <c r="H78" s="30"/>
      <c r="I78" s="7"/>
      <c r="J78" s="7"/>
      <c r="K78" s="7"/>
      <c r="L78" s="7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2:22">
      <c r="B79" s="30"/>
      <c r="C79" s="30"/>
      <c r="D79" s="30"/>
      <c r="E79" s="30"/>
      <c r="F79" s="30"/>
      <c r="G79" s="30"/>
      <c r="H79" s="30"/>
      <c r="I79" s="7"/>
      <c r="J79" s="7"/>
      <c r="K79" s="7"/>
      <c r="L79" s="7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2:22">
      <c r="B80" s="30"/>
      <c r="C80" s="30"/>
      <c r="D80" s="30"/>
      <c r="E80" s="30"/>
      <c r="F80" s="30"/>
      <c r="G80" s="30"/>
      <c r="H80" s="30"/>
      <c r="I80" s="7"/>
      <c r="J80" s="7"/>
      <c r="K80" s="7"/>
      <c r="L80" s="7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2:22">
      <c r="B81" s="30"/>
      <c r="C81" s="30"/>
      <c r="D81" s="30"/>
      <c r="E81" s="30"/>
      <c r="F81" s="30"/>
      <c r="G81" s="30"/>
      <c r="H81" s="30"/>
      <c r="I81" s="7"/>
      <c r="J81" s="7"/>
      <c r="K81" s="7"/>
      <c r="L81" s="7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2:22">
      <c r="B82" s="30"/>
      <c r="C82" s="30"/>
      <c r="D82" s="30"/>
      <c r="E82" s="30"/>
      <c r="F82" s="30"/>
      <c r="G82" s="30"/>
      <c r="H82" s="30"/>
      <c r="I82" s="7"/>
      <c r="J82" s="7"/>
      <c r="K82" s="7"/>
      <c r="L82" s="7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2:22">
      <c r="B83" s="30"/>
      <c r="C83" s="30"/>
      <c r="D83" s="30"/>
      <c r="E83" s="30"/>
      <c r="F83" s="30"/>
      <c r="G83" s="30"/>
      <c r="H83" s="30"/>
      <c r="I83" s="7"/>
      <c r="J83" s="7"/>
      <c r="K83" s="7"/>
      <c r="L83" s="7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2:22">
      <c r="B84" s="30"/>
      <c r="C84" s="30"/>
      <c r="D84" s="30"/>
      <c r="E84" s="30"/>
      <c r="F84" s="30"/>
      <c r="G84" s="30"/>
      <c r="H84" s="30"/>
      <c r="I84" s="7"/>
      <c r="J84" s="7"/>
      <c r="K84" s="7"/>
      <c r="L84" s="7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2:22">
      <c r="B85" s="30"/>
      <c r="C85" s="30"/>
      <c r="D85" s="30"/>
      <c r="E85" s="30"/>
      <c r="F85" s="30"/>
      <c r="G85" s="30"/>
      <c r="H85" s="30"/>
      <c r="I85" s="7"/>
      <c r="J85" s="7"/>
      <c r="K85" s="7"/>
      <c r="L85" s="7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2:22">
      <c r="B86" s="30"/>
      <c r="C86" s="30"/>
      <c r="D86" s="30"/>
      <c r="E86" s="30"/>
      <c r="F86" s="30"/>
      <c r="G86" s="30"/>
      <c r="H86" s="30"/>
      <c r="I86" s="7"/>
      <c r="J86" s="7"/>
      <c r="K86" s="7"/>
      <c r="L86" s="7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2:22">
      <c r="B87" s="30"/>
      <c r="C87" s="30"/>
      <c r="D87" s="30"/>
      <c r="E87" s="30"/>
      <c r="F87" s="30"/>
      <c r="G87" s="30"/>
      <c r="H87" s="30"/>
      <c r="I87" s="7"/>
      <c r="J87" s="7"/>
      <c r="K87" s="7"/>
      <c r="L87" s="7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2:22">
      <c r="B88" s="30"/>
      <c r="C88" s="30"/>
      <c r="D88" s="30"/>
      <c r="E88" s="30"/>
      <c r="F88" s="30"/>
      <c r="G88" s="30"/>
      <c r="H88" s="30"/>
      <c r="I88" s="7"/>
      <c r="J88" s="7"/>
      <c r="K88" s="7"/>
      <c r="L88" s="7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2:22">
      <c r="B89" s="30"/>
      <c r="C89" s="30"/>
      <c r="D89" s="30"/>
      <c r="E89" s="30"/>
      <c r="F89" s="30"/>
      <c r="G89" s="30"/>
      <c r="H89" s="30"/>
      <c r="I89" s="7"/>
      <c r="J89" s="7"/>
      <c r="K89" s="7"/>
      <c r="L89" s="7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2:22">
      <c r="B90" s="30"/>
      <c r="C90" s="30"/>
      <c r="D90" s="30"/>
      <c r="E90" s="30"/>
      <c r="F90" s="30"/>
      <c r="G90" s="30"/>
      <c r="H90" s="30"/>
      <c r="I90" s="7"/>
      <c r="J90" s="7"/>
      <c r="K90" s="7"/>
      <c r="L90" s="7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2:22">
      <c r="B91" s="30"/>
      <c r="C91" s="30"/>
      <c r="D91" s="30"/>
      <c r="E91" s="30"/>
      <c r="F91" s="30"/>
      <c r="G91" s="30"/>
      <c r="H91" s="30"/>
      <c r="I91" s="7"/>
      <c r="J91" s="7"/>
      <c r="K91" s="7"/>
      <c r="L91" s="7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2:22">
      <c r="B92" s="30"/>
      <c r="C92" s="30"/>
      <c r="D92" s="30"/>
      <c r="E92" s="30"/>
      <c r="F92" s="30"/>
      <c r="G92" s="30"/>
      <c r="H92" s="30"/>
      <c r="I92" s="7"/>
      <c r="J92" s="7"/>
      <c r="K92" s="7"/>
      <c r="L92" s="7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2:22">
      <c r="B93" s="30"/>
      <c r="C93" s="30"/>
      <c r="D93" s="30"/>
      <c r="E93" s="30"/>
      <c r="F93" s="30"/>
      <c r="G93" s="30"/>
      <c r="H93" s="30"/>
      <c r="I93" s="7"/>
      <c r="J93" s="7"/>
      <c r="K93" s="7"/>
      <c r="L93" s="7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2:22">
      <c r="B94" s="30"/>
      <c r="C94" s="30"/>
      <c r="D94" s="30"/>
      <c r="E94" s="30"/>
      <c r="F94" s="30"/>
      <c r="G94" s="30"/>
      <c r="H94" s="30"/>
      <c r="I94" s="7"/>
      <c r="J94" s="7"/>
      <c r="K94" s="7"/>
      <c r="L94" s="7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2:22">
      <c r="B95" s="30"/>
      <c r="C95" s="30"/>
      <c r="D95" s="30"/>
      <c r="E95" s="30"/>
      <c r="F95" s="30"/>
      <c r="G95" s="30"/>
      <c r="H95" s="30"/>
      <c r="I95" s="7"/>
      <c r="J95" s="7"/>
      <c r="K95" s="7"/>
      <c r="L95" s="7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2:22">
      <c r="B96" s="30"/>
      <c r="C96" s="30"/>
      <c r="D96" s="30"/>
      <c r="E96" s="30"/>
      <c r="F96" s="30"/>
      <c r="G96" s="30"/>
      <c r="H96" s="30"/>
      <c r="I96" s="7"/>
      <c r="J96" s="7"/>
      <c r="K96" s="7"/>
      <c r="L96" s="7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2:22">
      <c r="B97" s="30"/>
      <c r="C97" s="30"/>
      <c r="D97" s="30"/>
      <c r="E97" s="30"/>
      <c r="F97" s="30"/>
      <c r="G97" s="30"/>
      <c r="H97" s="30"/>
      <c r="I97" s="7"/>
      <c r="J97" s="7"/>
      <c r="K97" s="7"/>
      <c r="L97" s="7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2:22">
      <c r="B98" s="30"/>
      <c r="C98" s="30"/>
      <c r="D98" s="30"/>
      <c r="E98" s="30"/>
      <c r="F98" s="30"/>
      <c r="G98" s="30"/>
      <c r="H98" s="30"/>
      <c r="I98" s="7"/>
      <c r="J98" s="7"/>
      <c r="K98" s="7"/>
      <c r="L98" s="7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2:22">
      <c r="B99" s="30"/>
      <c r="C99" s="30"/>
      <c r="D99" s="30"/>
      <c r="E99" s="30"/>
      <c r="F99" s="30"/>
      <c r="G99" s="30"/>
      <c r="H99" s="30"/>
      <c r="I99" s="7"/>
      <c r="J99" s="7"/>
      <c r="K99" s="7"/>
      <c r="L99" s="7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2:22">
      <c r="B100" s="30"/>
      <c r="C100" s="30"/>
      <c r="D100" s="30"/>
      <c r="E100" s="30"/>
      <c r="F100" s="30"/>
      <c r="G100" s="30"/>
      <c r="H100" s="30"/>
      <c r="I100" s="7"/>
      <c r="J100" s="7"/>
      <c r="K100" s="7"/>
      <c r="L100" s="7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2:22">
      <c r="B101" s="30"/>
      <c r="C101" s="30"/>
      <c r="D101" s="30"/>
      <c r="E101" s="30"/>
      <c r="F101" s="30"/>
      <c r="G101" s="30"/>
      <c r="H101" s="30"/>
      <c r="I101" s="7"/>
      <c r="J101" s="7"/>
      <c r="K101" s="7"/>
      <c r="L101" s="7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2:22">
      <c r="B102" s="30"/>
      <c r="C102" s="30"/>
      <c r="D102" s="30"/>
      <c r="E102" s="30"/>
      <c r="F102" s="30"/>
      <c r="G102" s="30"/>
      <c r="H102" s="30"/>
      <c r="I102" s="7"/>
      <c r="J102" s="7"/>
      <c r="K102" s="7"/>
      <c r="L102" s="7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2:22">
      <c r="B103" s="30"/>
      <c r="C103" s="30"/>
      <c r="D103" s="30"/>
      <c r="E103" s="30"/>
      <c r="F103" s="30"/>
      <c r="G103" s="30"/>
      <c r="H103" s="30"/>
      <c r="I103" s="7"/>
      <c r="J103" s="7"/>
      <c r="K103" s="7"/>
      <c r="L103" s="7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2:22">
      <c r="B104" s="30"/>
      <c r="C104" s="30"/>
      <c r="D104" s="30"/>
      <c r="E104" s="30"/>
      <c r="F104" s="30"/>
      <c r="G104" s="30"/>
      <c r="H104" s="30"/>
      <c r="I104" s="7"/>
      <c r="J104" s="7"/>
      <c r="K104" s="7"/>
      <c r="L104" s="7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2:22">
      <c r="B105" s="30"/>
      <c r="C105" s="30"/>
      <c r="D105" s="30"/>
      <c r="E105" s="30"/>
      <c r="F105" s="30"/>
      <c r="G105" s="30"/>
      <c r="H105" s="30"/>
      <c r="I105" s="7"/>
      <c r="J105" s="7"/>
      <c r="K105" s="7"/>
      <c r="L105" s="7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2:22">
      <c r="B106" s="30"/>
      <c r="C106" s="30"/>
      <c r="D106" s="30"/>
      <c r="E106" s="30"/>
      <c r="F106" s="30"/>
      <c r="G106" s="30"/>
      <c r="H106" s="30"/>
      <c r="I106" s="7"/>
      <c r="J106" s="7"/>
      <c r="K106" s="7"/>
      <c r="L106" s="7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2:22">
      <c r="B107" s="30"/>
      <c r="C107" s="30"/>
      <c r="D107" s="30"/>
      <c r="E107" s="30"/>
      <c r="F107" s="30"/>
      <c r="G107" s="30"/>
      <c r="H107" s="30"/>
      <c r="I107" s="7"/>
      <c r="J107" s="7"/>
      <c r="K107" s="7"/>
      <c r="L107" s="7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2:22">
      <c r="B108" s="30"/>
      <c r="C108" s="30"/>
      <c r="D108" s="30"/>
      <c r="E108" s="30"/>
      <c r="F108" s="30"/>
      <c r="G108" s="30"/>
      <c r="H108" s="30"/>
      <c r="I108" s="7"/>
      <c r="J108" s="7"/>
      <c r="K108" s="7"/>
      <c r="L108" s="7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2:22">
      <c r="B109" s="30"/>
      <c r="C109" s="30"/>
      <c r="D109" s="30"/>
      <c r="E109" s="30"/>
      <c r="F109" s="30"/>
      <c r="G109" s="30"/>
      <c r="H109" s="30"/>
      <c r="I109" s="7"/>
      <c r="J109" s="7"/>
      <c r="K109" s="7"/>
      <c r="L109" s="7"/>
      <c r="M109" s="1"/>
      <c r="N109" s="1"/>
      <c r="R109" s="1"/>
      <c r="S109" s="1"/>
      <c r="T109" s="1"/>
      <c r="U109" s="1"/>
      <c r="V109" s="1"/>
    </row>
    <row r="110" spans="2:22">
      <c r="B110" s="30"/>
      <c r="C110" s="30"/>
      <c r="D110" s="30"/>
      <c r="E110" s="30"/>
      <c r="F110" s="30"/>
      <c r="G110" s="30"/>
      <c r="H110" s="30"/>
      <c r="I110" s="7"/>
      <c r="J110" s="7"/>
      <c r="K110" s="7"/>
      <c r="L110" s="7"/>
      <c r="M110" s="1"/>
      <c r="N110" s="1"/>
      <c r="R110" s="1"/>
      <c r="S110" s="1"/>
      <c r="T110" s="1"/>
      <c r="U110" s="1"/>
      <c r="V110" s="1"/>
    </row>
    <row r="111" spans="2:22">
      <c r="B111" s="30"/>
      <c r="C111" s="30"/>
      <c r="D111" s="30"/>
      <c r="E111" s="30"/>
      <c r="F111" s="30"/>
      <c r="G111" s="30"/>
      <c r="H111" s="30"/>
      <c r="I111" s="7"/>
      <c r="J111" s="7"/>
      <c r="K111" s="7"/>
      <c r="L111" s="7"/>
      <c r="M111" s="1"/>
      <c r="N111" s="1"/>
      <c r="R111" s="1"/>
      <c r="S111" s="1"/>
      <c r="T111" s="1"/>
      <c r="U111" s="1"/>
      <c r="V111" s="1"/>
    </row>
    <row r="112" spans="2:22">
      <c r="B112" s="30"/>
      <c r="C112" s="30"/>
      <c r="D112" s="30"/>
      <c r="E112" s="30"/>
      <c r="F112" s="30"/>
      <c r="G112" s="30"/>
      <c r="H112" s="30"/>
      <c r="I112" s="7"/>
      <c r="J112" s="7"/>
      <c r="K112" s="7"/>
      <c r="L112" s="7"/>
      <c r="M112" s="1"/>
      <c r="N112" s="1"/>
      <c r="R112" s="1"/>
      <c r="S112" s="1"/>
      <c r="T112" s="1"/>
      <c r="U112" s="1"/>
      <c r="V112" s="1"/>
    </row>
    <row r="113" spans="2:22">
      <c r="B113" s="30"/>
      <c r="C113" s="30"/>
      <c r="D113" s="30"/>
      <c r="E113" s="30"/>
      <c r="F113" s="30"/>
      <c r="G113" s="30"/>
      <c r="H113" s="30"/>
      <c r="I113" s="7"/>
      <c r="J113" s="7"/>
      <c r="K113" s="7"/>
      <c r="L113" s="7"/>
      <c r="M113" s="1"/>
      <c r="N113" s="1"/>
      <c r="R113" s="1"/>
      <c r="S113" s="1"/>
      <c r="T113" s="1"/>
      <c r="U113" s="1"/>
      <c r="V113" s="1"/>
    </row>
    <row r="114" spans="2:22">
      <c r="B114" s="30"/>
      <c r="C114" s="30"/>
      <c r="D114" s="30"/>
      <c r="E114" s="30"/>
      <c r="F114" s="30"/>
      <c r="G114" s="30"/>
      <c r="H114" s="30"/>
      <c r="I114" s="7"/>
      <c r="J114" s="7"/>
      <c r="K114" s="7"/>
      <c r="L114" s="7"/>
      <c r="M114" s="1"/>
      <c r="N114" s="1"/>
      <c r="R114" s="1"/>
      <c r="S114" s="1"/>
      <c r="T114" s="1"/>
      <c r="U114" s="1"/>
      <c r="V114" s="1"/>
    </row>
    <row r="115" spans="2:22">
      <c r="B115" s="30"/>
      <c r="C115" s="30"/>
      <c r="D115" s="30"/>
      <c r="E115" s="30"/>
      <c r="F115" s="30"/>
      <c r="G115" s="30"/>
      <c r="H115" s="30"/>
      <c r="I115" s="7"/>
      <c r="J115" s="7"/>
      <c r="K115" s="7"/>
      <c r="L115" s="7"/>
      <c r="M115" s="1"/>
      <c r="N115" s="1"/>
      <c r="R115" s="1"/>
      <c r="S115" s="1"/>
      <c r="T115" s="1"/>
      <c r="U115" s="1"/>
      <c r="V115" s="1"/>
    </row>
    <row r="116" spans="2:22">
      <c r="B116" s="30"/>
      <c r="C116" s="30"/>
      <c r="D116" s="30"/>
      <c r="E116" s="30"/>
      <c r="F116" s="30"/>
      <c r="G116" s="30"/>
      <c r="H116" s="30"/>
      <c r="I116" s="7"/>
      <c r="J116" s="7"/>
      <c r="K116" s="7"/>
      <c r="L116" s="7"/>
      <c r="M116" s="1"/>
      <c r="N116" s="1"/>
      <c r="R116" s="1"/>
      <c r="S116" s="1"/>
      <c r="T116" s="1"/>
      <c r="U116" s="1"/>
      <c r="V116" s="1"/>
    </row>
    <row r="117" spans="2:22">
      <c r="B117" s="30"/>
      <c r="C117" s="30"/>
      <c r="D117" s="30"/>
      <c r="E117" s="30"/>
      <c r="F117" s="30"/>
      <c r="G117" s="30"/>
      <c r="H117" s="30"/>
      <c r="I117" s="7"/>
      <c r="J117" s="7"/>
      <c r="K117" s="7"/>
      <c r="L117" s="7"/>
      <c r="M117" s="1"/>
      <c r="N117" s="1"/>
      <c r="R117" s="1"/>
      <c r="S117" s="1"/>
      <c r="T117" s="1"/>
      <c r="U117" s="1"/>
      <c r="V117" s="1"/>
    </row>
    <row r="118" spans="2:22">
      <c r="B118" s="30"/>
      <c r="C118" s="30"/>
      <c r="D118" s="30"/>
      <c r="E118" s="30"/>
      <c r="F118" s="30"/>
      <c r="G118" s="30"/>
      <c r="H118" s="30"/>
      <c r="I118" s="7"/>
      <c r="J118" s="7"/>
      <c r="K118" s="7"/>
      <c r="L118" s="7"/>
      <c r="M118" s="1"/>
      <c r="N118" s="1"/>
      <c r="R118" s="1"/>
      <c r="S118" s="1"/>
      <c r="T118" s="1"/>
      <c r="U118" s="1"/>
      <c r="V118" s="1"/>
    </row>
    <row r="119" spans="2:22">
      <c r="B119" s="30"/>
      <c r="C119" s="30"/>
      <c r="D119" s="30"/>
      <c r="E119" s="30"/>
      <c r="F119" s="30"/>
      <c r="G119" s="30"/>
      <c r="H119" s="30"/>
      <c r="I119" s="7"/>
      <c r="J119" s="7"/>
      <c r="K119" s="7"/>
      <c r="L119" s="7"/>
      <c r="M119" s="1"/>
      <c r="N119" s="1"/>
      <c r="R119" s="1"/>
      <c r="S119" s="1"/>
      <c r="T119" s="1"/>
      <c r="U119" s="1"/>
      <c r="V119" s="1"/>
    </row>
    <row r="120" spans="2:22">
      <c r="B120" s="30"/>
      <c r="C120" s="30"/>
      <c r="D120" s="30"/>
      <c r="E120" s="30"/>
      <c r="F120" s="30"/>
      <c r="G120" s="30"/>
      <c r="H120" s="30"/>
      <c r="I120" s="7"/>
      <c r="J120" s="7"/>
      <c r="K120" s="7"/>
      <c r="L120" s="7"/>
      <c r="M120" s="1"/>
      <c r="N120" s="1"/>
      <c r="R120" s="1"/>
      <c r="S120" s="1"/>
      <c r="T120" s="1"/>
      <c r="U120" s="1"/>
      <c r="V120" s="1"/>
    </row>
    <row r="121" spans="2:22">
      <c r="B121" s="30"/>
      <c r="C121" s="30"/>
      <c r="D121" s="30"/>
      <c r="E121" s="30"/>
      <c r="F121" s="30"/>
      <c r="G121" s="30"/>
      <c r="H121" s="30"/>
      <c r="I121" s="7"/>
      <c r="J121" s="7"/>
      <c r="K121" s="7"/>
      <c r="L121" s="7"/>
      <c r="M121" s="1"/>
      <c r="N121" s="1"/>
      <c r="R121" s="1"/>
      <c r="S121" s="1"/>
      <c r="T121" s="1"/>
      <c r="U121" s="1"/>
      <c r="V121" s="1"/>
    </row>
    <row r="122" spans="2:22">
      <c r="B122" s="30"/>
      <c r="C122" s="30"/>
      <c r="D122" s="30"/>
      <c r="E122" s="30"/>
      <c r="F122" s="30"/>
      <c r="G122" s="30"/>
      <c r="H122" s="30"/>
      <c r="I122" s="7"/>
      <c r="J122" s="7"/>
      <c r="K122" s="7"/>
      <c r="L122" s="7"/>
      <c r="M122" s="1"/>
      <c r="N122" s="1"/>
      <c r="R122" s="1"/>
      <c r="S122" s="1"/>
      <c r="T122" s="1"/>
      <c r="U122" s="1"/>
      <c r="V122" s="1"/>
    </row>
    <row r="123" spans="2:22">
      <c r="B123" s="30"/>
      <c r="C123" s="30"/>
      <c r="D123" s="30"/>
      <c r="E123" s="30"/>
      <c r="F123" s="30"/>
      <c r="G123" s="30"/>
      <c r="H123" s="30"/>
      <c r="I123" s="7"/>
      <c r="J123" s="7"/>
      <c r="K123" s="7"/>
      <c r="L123" s="7"/>
      <c r="M123" s="1"/>
      <c r="N123" s="1"/>
      <c r="R123" s="1"/>
      <c r="S123" s="1"/>
      <c r="T123" s="1"/>
      <c r="U123" s="1"/>
      <c r="V123" s="1"/>
    </row>
    <row r="124" spans="2:22">
      <c r="B124" s="30"/>
      <c r="C124" s="30"/>
      <c r="D124" s="30"/>
      <c r="E124" s="30"/>
      <c r="F124" s="30"/>
      <c r="G124" s="30"/>
      <c r="H124" s="30"/>
      <c r="I124" s="7"/>
      <c r="J124" s="7"/>
      <c r="K124" s="7"/>
      <c r="L124" s="7"/>
      <c r="M124" s="1"/>
      <c r="N124" s="1"/>
      <c r="R124" s="1"/>
      <c r="S124" s="1"/>
      <c r="T124" s="1"/>
      <c r="U124" s="1"/>
      <c r="V124" s="1"/>
    </row>
    <row r="125" spans="2:22">
      <c r="B125" s="30"/>
      <c r="C125" s="30"/>
      <c r="D125" s="30"/>
      <c r="E125" s="30"/>
      <c r="F125" s="30"/>
      <c r="G125" s="30"/>
      <c r="H125" s="30"/>
      <c r="I125" s="7"/>
      <c r="J125" s="7"/>
      <c r="K125" s="7"/>
      <c r="L125" s="7"/>
      <c r="M125" s="1"/>
      <c r="N125" s="1"/>
      <c r="R125" s="1"/>
      <c r="S125" s="1"/>
      <c r="T125" s="1"/>
      <c r="U125" s="1"/>
      <c r="V125" s="1"/>
    </row>
    <row r="126" spans="2:22">
      <c r="B126" s="30"/>
      <c r="C126" s="30"/>
      <c r="D126" s="30"/>
      <c r="E126" s="30"/>
      <c r="F126" s="30"/>
      <c r="G126" s="30"/>
      <c r="H126" s="30"/>
      <c r="I126" s="7"/>
      <c r="J126" s="7"/>
      <c r="K126" s="7"/>
      <c r="L126" s="7"/>
      <c r="M126" s="1"/>
      <c r="N126" s="1"/>
      <c r="R126" s="1"/>
      <c r="S126" s="1"/>
      <c r="T126" s="1"/>
      <c r="U126" s="1"/>
      <c r="V126" s="1"/>
    </row>
    <row r="127" spans="2:22">
      <c r="B127" s="30"/>
      <c r="C127" s="30"/>
      <c r="D127" s="30"/>
      <c r="E127" s="30"/>
      <c r="F127" s="30"/>
      <c r="G127" s="30"/>
      <c r="H127" s="30"/>
      <c r="I127" s="7"/>
      <c r="J127" s="7"/>
      <c r="K127" s="7"/>
      <c r="L127" s="7"/>
      <c r="M127" s="1"/>
      <c r="N127" s="1"/>
      <c r="R127" s="1"/>
      <c r="S127" s="1"/>
      <c r="T127" s="1"/>
      <c r="U127" s="1"/>
      <c r="V127" s="1"/>
    </row>
    <row r="128" spans="2:22">
      <c r="B128" s="30"/>
      <c r="C128" s="30"/>
      <c r="D128" s="30"/>
      <c r="E128" s="30"/>
      <c r="F128" s="30"/>
      <c r="G128" s="30"/>
      <c r="H128" s="30"/>
      <c r="I128" s="7"/>
      <c r="J128" s="7"/>
      <c r="K128" s="7"/>
      <c r="L128" s="7"/>
      <c r="M128" s="1"/>
      <c r="N128" s="1"/>
      <c r="R128" s="1"/>
      <c r="S128" s="1"/>
      <c r="T128" s="1"/>
      <c r="U128" s="1"/>
      <c r="V128" s="1"/>
    </row>
    <row r="129" spans="2:22">
      <c r="B129" s="30"/>
      <c r="C129" s="30"/>
      <c r="D129" s="30"/>
      <c r="E129" s="30"/>
      <c r="F129" s="30"/>
      <c r="G129" s="30"/>
      <c r="H129" s="30"/>
      <c r="I129" s="7"/>
      <c r="J129" s="7"/>
      <c r="K129" s="7"/>
      <c r="L129" s="7"/>
      <c r="M129" s="1"/>
      <c r="N129" s="1"/>
      <c r="R129" s="1"/>
      <c r="S129" s="1"/>
      <c r="T129" s="1"/>
      <c r="U129" s="1"/>
      <c r="V129" s="1"/>
    </row>
    <row r="130" spans="2:22">
      <c r="B130" s="30"/>
      <c r="C130" s="30"/>
      <c r="D130" s="30"/>
      <c r="E130" s="30"/>
      <c r="F130" s="30"/>
      <c r="G130" s="30"/>
      <c r="H130" s="30"/>
      <c r="I130" s="7"/>
      <c r="J130" s="7"/>
      <c r="K130" s="7"/>
      <c r="L130" s="7"/>
      <c r="M130" s="1"/>
      <c r="N130" s="1"/>
      <c r="R130" s="1"/>
      <c r="S130" s="1"/>
      <c r="T130" s="1"/>
      <c r="U130" s="1"/>
      <c r="V130" s="1"/>
    </row>
    <row r="131" spans="2:22">
      <c r="B131" s="30"/>
      <c r="C131" s="30"/>
      <c r="D131" s="30"/>
      <c r="E131" s="30"/>
      <c r="F131" s="30"/>
      <c r="G131" s="30"/>
      <c r="H131" s="30"/>
      <c r="I131" s="7"/>
      <c r="J131" s="7"/>
      <c r="K131" s="7"/>
      <c r="L131" s="7"/>
      <c r="M131" s="1"/>
      <c r="N131" s="1"/>
      <c r="R131" s="1"/>
      <c r="S131" s="1"/>
      <c r="T131" s="1"/>
      <c r="U131" s="1"/>
      <c r="V131" s="1"/>
    </row>
    <row r="132" spans="2:22">
      <c r="B132" s="30"/>
      <c r="C132" s="30"/>
      <c r="D132" s="30"/>
      <c r="E132" s="30"/>
      <c r="F132" s="30"/>
      <c r="G132" s="30"/>
      <c r="H132" s="30"/>
      <c r="I132" s="7"/>
      <c r="J132" s="7"/>
      <c r="K132" s="7"/>
      <c r="L132" s="7"/>
      <c r="M132" s="1"/>
      <c r="N132" s="1"/>
      <c r="R132" s="1"/>
      <c r="S132" s="1"/>
      <c r="T132" s="1"/>
      <c r="U132" s="1"/>
      <c r="V132" s="1"/>
    </row>
    <row r="133" spans="2:22">
      <c r="B133" s="30"/>
      <c r="C133" s="30"/>
      <c r="D133" s="30"/>
      <c r="E133" s="30"/>
      <c r="F133" s="30"/>
      <c r="G133" s="30"/>
      <c r="H133" s="30"/>
      <c r="I133" s="7"/>
      <c r="J133" s="7"/>
      <c r="K133" s="7"/>
      <c r="L133" s="7"/>
      <c r="M133" s="1"/>
      <c r="N133" s="1"/>
      <c r="R133" s="1"/>
      <c r="S133" s="1"/>
      <c r="T133" s="1"/>
      <c r="U133" s="1"/>
      <c r="V133" s="1"/>
    </row>
    <row r="134" spans="2:22">
      <c r="B134" s="30"/>
      <c r="C134" s="30"/>
      <c r="D134" s="30"/>
      <c r="E134" s="30"/>
      <c r="F134" s="30"/>
      <c r="G134" s="30"/>
      <c r="H134" s="30"/>
      <c r="I134" s="7"/>
      <c r="J134" s="7"/>
      <c r="K134" s="7"/>
      <c r="L134" s="7"/>
      <c r="M134" s="1"/>
      <c r="N134" s="1"/>
      <c r="R134" s="1"/>
      <c r="S134" s="1"/>
      <c r="T134" s="1"/>
      <c r="U134" s="1"/>
      <c r="V134" s="1"/>
    </row>
    <row r="135" spans="2:22">
      <c r="B135" s="30"/>
      <c r="C135" s="30"/>
      <c r="D135" s="30"/>
      <c r="E135" s="30"/>
      <c r="F135" s="30"/>
      <c r="G135" s="30"/>
      <c r="H135" s="30"/>
      <c r="I135" s="7"/>
      <c r="J135" s="7"/>
      <c r="K135" s="7"/>
      <c r="L135" s="7"/>
      <c r="M135" s="1"/>
      <c r="N135" s="1"/>
      <c r="R135" s="1"/>
      <c r="S135" s="1"/>
      <c r="T135" s="1"/>
      <c r="U135" s="1"/>
      <c r="V135" s="1"/>
    </row>
    <row r="136" spans="2:22">
      <c r="B136" s="30"/>
      <c r="C136" s="30"/>
      <c r="D136" s="30"/>
      <c r="E136" s="30"/>
      <c r="F136" s="30"/>
      <c r="G136" s="30"/>
      <c r="H136" s="30"/>
      <c r="I136" s="7"/>
      <c r="J136" s="7"/>
      <c r="K136" s="7"/>
      <c r="L136" s="7"/>
      <c r="M136" s="1"/>
      <c r="N136" s="1"/>
      <c r="R136" s="1"/>
      <c r="S136" s="1"/>
      <c r="T136" s="1"/>
      <c r="U136" s="1"/>
      <c r="V136" s="1"/>
    </row>
    <row r="137" spans="2:22">
      <c r="B137" s="30"/>
      <c r="C137" s="30"/>
      <c r="D137" s="30"/>
      <c r="E137" s="30"/>
      <c r="F137" s="30"/>
      <c r="G137" s="30"/>
      <c r="H137" s="30"/>
      <c r="I137" s="7"/>
      <c r="J137" s="7"/>
      <c r="K137" s="7"/>
      <c r="L137" s="7"/>
      <c r="M137" s="1"/>
      <c r="N137" s="1"/>
      <c r="R137" s="1"/>
      <c r="S137" s="1"/>
      <c r="T137" s="1"/>
      <c r="U137" s="1"/>
      <c r="V137" s="1"/>
    </row>
    <row r="138" spans="2:22">
      <c r="B138" s="30"/>
      <c r="C138" s="30"/>
      <c r="D138" s="30"/>
      <c r="E138" s="30"/>
      <c r="F138" s="30"/>
      <c r="G138" s="30"/>
      <c r="H138" s="30"/>
      <c r="I138" s="7"/>
      <c r="J138" s="7"/>
      <c r="K138" s="7"/>
      <c r="L138" s="7"/>
      <c r="M138" s="1"/>
      <c r="N138" s="1"/>
      <c r="R138" s="1"/>
      <c r="S138" s="1"/>
      <c r="T138" s="1"/>
      <c r="U138" s="1"/>
      <c r="V138" s="1"/>
    </row>
    <row r="139" spans="2:22">
      <c r="B139" s="30"/>
      <c r="C139" s="30"/>
      <c r="D139" s="30"/>
      <c r="E139" s="30"/>
      <c r="F139" s="30"/>
      <c r="G139" s="30"/>
      <c r="H139" s="30"/>
      <c r="I139" s="7"/>
      <c r="J139" s="7"/>
      <c r="K139" s="7"/>
      <c r="L139" s="7"/>
      <c r="M139" s="1"/>
      <c r="N139" s="1"/>
      <c r="R139" s="1"/>
      <c r="S139" s="1"/>
      <c r="T139" s="1"/>
      <c r="U139" s="1"/>
      <c r="V139" s="1"/>
    </row>
    <row r="140" spans="2:22">
      <c r="B140" s="30"/>
      <c r="C140" s="30"/>
      <c r="D140" s="30"/>
      <c r="E140" s="30"/>
      <c r="F140" s="30"/>
      <c r="G140" s="30"/>
      <c r="H140" s="30"/>
      <c r="I140" s="7"/>
      <c r="J140" s="7"/>
      <c r="K140" s="7"/>
      <c r="L140" s="7"/>
      <c r="M140" s="1"/>
      <c r="N140" s="1"/>
      <c r="R140" s="1"/>
      <c r="S140" s="1"/>
      <c r="T140" s="1"/>
      <c r="U140" s="1"/>
      <c r="V140" s="1"/>
    </row>
    <row r="141" spans="2:22">
      <c r="B141" s="30"/>
      <c r="C141" s="30"/>
      <c r="D141" s="30"/>
      <c r="E141" s="30"/>
      <c r="F141" s="30"/>
      <c r="G141" s="30"/>
      <c r="H141" s="30"/>
      <c r="I141" s="7"/>
      <c r="J141" s="7"/>
      <c r="K141" s="7"/>
      <c r="L141" s="7"/>
      <c r="M141" s="1"/>
      <c r="N141" s="1"/>
      <c r="R141" s="1"/>
      <c r="S141" s="1"/>
      <c r="T141" s="1"/>
      <c r="U141" s="1"/>
      <c r="V141" s="1"/>
    </row>
    <row r="142" spans="2:22">
      <c r="B142" s="30"/>
      <c r="C142" s="30"/>
      <c r="D142" s="30"/>
      <c r="E142" s="30"/>
      <c r="F142" s="30"/>
      <c r="G142" s="30"/>
      <c r="H142" s="30"/>
      <c r="I142" s="7"/>
      <c r="J142" s="7"/>
      <c r="K142" s="7"/>
      <c r="L142" s="7"/>
      <c r="M142" s="1"/>
      <c r="N142" s="1"/>
      <c r="R142" s="1"/>
      <c r="S142" s="1"/>
      <c r="T142" s="1"/>
      <c r="U142" s="1"/>
      <c r="V142" s="1"/>
    </row>
    <row r="143" spans="2:22">
      <c r="B143" s="30"/>
      <c r="C143" s="30"/>
      <c r="D143" s="30"/>
      <c r="E143" s="30"/>
      <c r="F143" s="30"/>
      <c r="G143" s="30"/>
      <c r="H143" s="30"/>
      <c r="I143" s="7"/>
      <c r="J143" s="7"/>
      <c r="K143" s="7"/>
      <c r="L143" s="7"/>
      <c r="M143" s="1"/>
      <c r="N143" s="1"/>
      <c r="R143" s="1"/>
      <c r="S143" s="1"/>
      <c r="T143" s="1"/>
      <c r="U143" s="1"/>
      <c r="V143" s="1"/>
    </row>
    <row r="144" spans="2:22">
      <c r="B144" s="30"/>
      <c r="C144" s="30"/>
      <c r="D144" s="30"/>
      <c r="E144" s="30"/>
      <c r="F144" s="30"/>
      <c r="G144" s="30"/>
      <c r="H144" s="30"/>
      <c r="I144" s="7"/>
      <c r="J144" s="7"/>
      <c r="K144" s="7"/>
      <c r="L144" s="7"/>
      <c r="M144" s="1"/>
      <c r="N144" s="1"/>
      <c r="R144" s="1"/>
      <c r="S144" s="1"/>
      <c r="T144" s="1"/>
      <c r="U144" s="1"/>
      <c r="V144" s="1"/>
    </row>
    <row r="145" spans="2:22">
      <c r="B145" s="30"/>
      <c r="C145" s="30"/>
      <c r="D145" s="30"/>
      <c r="E145" s="30"/>
      <c r="F145" s="30"/>
      <c r="G145" s="30"/>
      <c r="H145" s="30"/>
      <c r="I145" s="7"/>
      <c r="J145" s="7"/>
      <c r="K145" s="7"/>
      <c r="L145" s="7"/>
      <c r="M145" s="1"/>
      <c r="N145" s="1"/>
      <c r="R145" s="1"/>
      <c r="S145" s="1"/>
      <c r="T145" s="1"/>
      <c r="U145" s="1"/>
      <c r="V145" s="1"/>
    </row>
    <row r="146" spans="2:22">
      <c r="B146" s="30"/>
      <c r="C146" s="30"/>
      <c r="D146" s="30"/>
      <c r="E146" s="30"/>
      <c r="F146" s="30"/>
      <c r="G146" s="30"/>
      <c r="H146" s="30"/>
      <c r="I146" s="7"/>
      <c r="J146" s="7"/>
      <c r="K146" s="7"/>
      <c r="L146" s="7"/>
      <c r="M146" s="1"/>
      <c r="N146" s="1"/>
      <c r="R146" s="1"/>
      <c r="S146" s="1"/>
      <c r="T146" s="1"/>
      <c r="U146" s="1"/>
      <c r="V146" s="1"/>
    </row>
    <row r="147" spans="2:22">
      <c r="B147" s="30"/>
      <c r="C147" s="30"/>
      <c r="D147" s="30"/>
      <c r="E147" s="30"/>
      <c r="F147" s="30"/>
      <c r="G147" s="30"/>
      <c r="H147" s="30"/>
      <c r="I147" s="7"/>
      <c r="J147" s="7"/>
      <c r="K147" s="7"/>
      <c r="L147" s="7"/>
      <c r="M147" s="1"/>
      <c r="N147" s="1"/>
      <c r="R147" s="1"/>
      <c r="S147" s="1"/>
      <c r="T147" s="1"/>
      <c r="U147" s="1"/>
      <c r="V147" s="1"/>
    </row>
    <row r="148" spans="2:22">
      <c r="B148" s="30"/>
      <c r="C148" s="30"/>
      <c r="D148" s="30"/>
      <c r="E148" s="30"/>
      <c r="F148" s="30"/>
      <c r="G148" s="30"/>
      <c r="H148" s="30"/>
      <c r="I148" s="7"/>
      <c r="J148" s="7"/>
      <c r="K148" s="7"/>
      <c r="L148" s="7"/>
      <c r="M148" s="1"/>
      <c r="N148" s="1"/>
      <c r="R148" s="1"/>
      <c r="S148" s="1"/>
      <c r="T148" s="1"/>
      <c r="U148" s="1"/>
      <c r="V148" s="1"/>
    </row>
    <row r="149" spans="2:22">
      <c r="B149" s="30"/>
      <c r="C149" s="30"/>
      <c r="D149" s="30"/>
      <c r="E149" s="30"/>
      <c r="F149" s="30"/>
      <c r="G149" s="30"/>
      <c r="H149" s="30"/>
      <c r="I149" s="7"/>
      <c r="J149" s="7"/>
      <c r="K149" s="7"/>
      <c r="L149" s="7"/>
      <c r="M149" s="1"/>
      <c r="N149" s="1"/>
      <c r="R149" s="1"/>
      <c r="S149" s="1"/>
      <c r="T149" s="1"/>
      <c r="U149" s="1"/>
      <c r="V149" s="1"/>
    </row>
    <row r="150" spans="2:22">
      <c r="B150" s="30"/>
      <c r="C150" s="30"/>
      <c r="D150" s="30"/>
      <c r="E150" s="30"/>
      <c r="F150" s="30"/>
      <c r="G150" s="30"/>
      <c r="H150" s="30"/>
      <c r="I150" s="7"/>
      <c r="J150" s="7"/>
      <c r="K150" s="7"/>
      <c r="L150" s="7"/>
      <c r="M150" s="1"/>
      <c r="N150" s="1"/>
      <c r="R150" s="1"/>
      <c r="S150" s="1"/>
      <c r="T150" s="1"/>
      <c r="U150" s="1"/>
      <c r="V150" s="1"/>
    </row>
    <row r="151" spans="2:22">
      <c r="B151" s="30"/>
      <c r="C151" s="30"/>
      <c r="D151" s="30"/>
      <c r="E151" s="30"/>
      <c r="F151" s="30"/>
      <c r="G151" s="30"/>
      <c r="H151" s="30"/>
      <c r="I151" s="7"/>
      <c r="J151" s="7"/>
      <c r="K151" s="7"/>
      <c r="L151" s="7"/>
      <c r="M151" s="1"/>
      <c r="N151" s="1"/>
      <c r="R151" s="1"/>
      <c r="S151" s="1"/>
      <c r="T151" s="1"/>
      <c r="U151" s="1"/>
      <c r="V151" s="1"/>
    </row>
    <row r="152" spans="2:22">
      <c r="B152" s="30"/>
      <c r="C152" s="30"/>
      <c r="D152" s="30"/>
      <c r="E152" s="30"/>
      <c r="F152" s="30"/>
      <c r="G152" s="30"/>
      <c r="H152" s="30"/>
      <c r="I152" s="7"/>
      <c r="J152" s="7"/>
      <c r="K152" s="7"/>
      <c r="L152" s="7"/>
      <c r="M152" s="1"/>
      <c r="N152" s="1"/>
      <c r="R152" s="1"/>
      <c r="S152" s="1"/>
      <c r="T152" s="1"/>
      <c r="U152" s="1"/>
      <c r="V152" s="1"/>
    </row>
    <row r="153" spans="2:22">
      <c r="B153" s="30"/>
      <c r="C153" s="30"/>
      <c r="D153" s="30"/>
      <c r="E153" s="30"/>
      <c r="F153" s="30"/>
      <c r="G153" s="30"/>
      <c r="H153" s="30"/>
      <c r="I153" s="7"/>
      <c r="J153" s="7"/>
      <c r="K153" s="7"/>
      <c r="L153" s="7"/>
      <c r="M153" s="1"/>
      <c r="N153" s="1"/>
    </row>
    <row r="154" spans="2:22">
      <c r="B154" s="30"/>
      <c r="C154" s="30"/>
      <c r="D154" s="30"/>
      <c r="E154" s="30"/>
      <c r="F154" s="30"/>
      <c r="G154" s="30"/>
      <c r="H154" s="30"/>
      <c r="I154" s="7"/>
      <c r="J154" s="7"/>
      <c r="K154" s="7"/>
      <c r="L154" s="7"/>
      <c r="M154" s="1"/>
      <c r="N154" s="1"/>
    </row>
    <row r="155" spans="2:22">
      <c r="B155" s="30"/>
      <c r="C155" s="30"/>
      <c r="D155" s="30"/>
      <c r="E155" s="30"/>
      <c r="F155" s="30"/>
      <c r="G155" s="30"/>
      <c r="H155" s="30"/>
      <c r="I155" s="7"/>
      <c r="J155" s="7"/>
      <c r="K155" s="7"/>
      <c r="L155" s="7"/>
      <c r="M155" s="1"/>
      <c r="N155" s="1"/>
    </row>
    <row r="156" spans="2:22">
      <c r="B156" s="30"/>
      <c r="C156" s="30"/>
      <c r="D156" s="30"/>
      <c r="E156" s="30"/>
      <c r="F156" s="30"/>
      <c r="G156" s="30"/>
      <c r="H156" s="30"/>
      <c r="I156" s="7"/>
      <c r="J156" s="7"/>
      <c r="K156" s="7"/>
      <c r="L156" s="7"/>
      <c r="M156" s="1"/>
      <c r="N156" s="1"/>
    </row>
    <row r="157" spans="2:22">
      <c r="B157" s="30"/>
      <c r="C157" s="30"/>
      <c r="D157" s="30"/>
      <c r="E157" s="30"/>
      <c r="F157" s="30"/>
      <c r="G157" s="30"/>
      <c r="H157" s="30"/>
      <c r="I157" s="7"/>
      <c r="J157" s="7"/>
      <c r="K157" s="7"/>
      <c r="L157" s="7"/>
      <c r="M157" s="1"/>
      <c r="N157" s="1"/>
    </row>
    <row r="158" spans="2:22">
      <c r="B158" s="30"/>
      <c r="C158" s="30"/>
      <c r="D158" s="30"/>
      <c r="E158" s="30"/>
      <c r="F158" s="30"/>
      <c r="G158" s="30"/>
      <c r="H158" s="30"/>
      <c r="I158" s="7"/>
      <c r="J158" s="7"/>
      <c r="K158" s="7"/>
      <c r="L158" s="7"/>
      <c r="M158" s="1"/>
      <c r="N158" s="1"/>
    </row>
    <row r="159" spans="2:22">
      <c r="B159" s="30"/>
      <c r="C159" s="30"/>
      <c r="D159" s="30"/>
      <c r="E159" s="30"/>
      <c r="F159" s="30"/>
      <c r="G159" s="30"/>
      <c r="H159" s="30"/>
      <c r="I159" s="7"/>
      <c r="J159" s="7"/>
      <c r="K159" s="7"/>
      <c r="L159" s="7"/>
      <c r="M159" s="1"/>
      <c r="N159" s="1"/>
    </row>
    <row r="160" spans="2:22">
      <c r="B160" s="30"/>
      <c r="C160" s="30"/>
      <c r="D160" s="30"/>
      <c r="E160" s="30"/>
      <c r="F160" s="30"/>
      <c r="G160" s="30"/>
      <c r="H160" s="30"/>
      <c r="I160" s="7"/>
      <c r="J160" s="7"/>
      <c r="K160" s="7"/>
      <c r="L160" s="7"/>
      <c r="M160" s="1"/>
      <c r="N160" s="1"/>
    </row>
    <row r="161" spans="2:14">
      <c r="B161" s="30"/>
      <c r="C161" s="30"/>
      <c r="D161" s="30"/>
      <c r="E161" s="30"/>
      <c r="F161" s="30"/>
      <c r="G161" s="30"/>
      <c r="H161" s="30"/>
      <c r="I161" s="7"/>
      <c r="J161" s="7"/>
      <c r="K161" s="7"/>
      <c r="L161" s="7"/>
      <c r="M161" s="1"/>
      <c r="N161" s="1"/>
    </row>
    <row r="162" spans="2:14">
      <c r="B162" s="30"/>
      <c r="C162" s="30"/>
      <c r="D162" s="30"/>
      <c r="E162" s="30"/>
      <c r="F162" s="30"/>
      <c r="G162" s="30"/>
      <c r="H162" s="30"/>
      <c r="I162" s="7"/>
      <c r="J162" s="7"/>
      <c r="K162" s="7"/>
      <c r="L162" s="7"/>
      <c r="M162" s="1"/>
      <c r="N162" s="1"/>
    </row>
    <row r="163" spans="2:14">
      <c r="B163" s="30"/>
      <c r="C163" s="30"/>
      <c r="D163" s="30"/>
      <c r="E163" s="30"/>
      <c r="F163" s="30"/>
      <c r="G163" s="30"/>
      <c r="H163" s="30"/>
      <c r="I163" s="7"/>
      <c r="J163" s="7"/>
      <c r="K163" s="7"/>
      <c r="L163" s="7"/>
      <c r="M163" s="1"/>
      <c r="N163" s="1"/>
    </row>
    <row r="164" spans="2:14">
      <c r="B164" s="30"/>
      <c r="C164" s="30"/>
      <c r="D164" s="30"/>
      <c r="E164" s="30"/>
      <c r="F164" s="30"/>
      <c r="G164" s="30"/>
      <c r="H164" s="30"/>
      <c r="I164" s="7"/>
      <c r="J164" s="7"/>
      <c r="K164" s="7"/>
      <c r="L164" s="7"/>
      <c r="M164" s="1"/>
      <c r="N164" s="1"/>
    </row>
    <row r="165" spans="2:14">
      <c r="B165" s="30"/>
      <c r="C165" s="30"/>
      <c r="D165" s="30"/>
      <c r="E165" s="30"/>
      <c r="F165" s="30"/>
      <c r="G165" s="30"/>
      <c r="H165" s="30"/>
      <c r="I165" s="7"/>
      <c r="J165" s="7"/>
      <c r="K165" s="7"/>
      <c r="L165" s="7"/>
      <c r="M165" s="1"/>
      <c r="N165" s="1"/>
    </row>
    <row r="166" spans="2:14">
      <c r="B166" s="30"/>
      <c r="C166" s="30"/>
      <c r="D166" s="30"/>
      <c r="E166" s="30"/>
      <c r="F166" s="30"/>
      <c r="G166" s="30"/>
      <c r="H166" s="30"/>
      <c r="I166" s="7"/>
      <c r="J166" s="7"/>
      <c r="K166" s="7"/>
      <c r="L166" s="7"/>
      <c r="M166" s="1"/>
      <c r="N166" s="1"/>
    </row>
    <row r="167" spans="2:14">
      <c r="B167" s="30"/>
      <c r="C167" s="30"/>
      <c r="D167" s="30"/>
      <c r="E167" s="30"/>
      <c r="F167" s="30"/>
      <c r="G167" s="30"/>
      <c r="H167" s="30"/>
      <c r="I167" s="7"/>
      <c r="J167" s="7"/>
      <c r="K167" s="7"/>
      <c r="L167" s="7"/>
      <c r="M167" s="1"/>
      <c r="N167" s="1"/>
    </row>
    <row r="168" spans="2:14">
      <c r="B168" s="30"/>
      <c r="C168" s="30"/>
      <c r="D168" s="30"/>
      <c r="E168" s="30"/>
      <c r="F168" s="30"/>
      <c r="G168" s="30"/>
      <c r="H168" s="30"/>
      <c r="I168" s="7"/>
      <c r="J168" s="7"/>
      <c r="K168" s="7"/>
      <c r="L168" s="7"/>
      <c r="M168" s="1"/>
      <c r="N168" s="1"/>
    </row>
    <row r="169" spans="2:14">
      <c r="B169" s="30"/>
      <c r="C169" s="30"/>
      <c r="D169" s="30"/>
      <c r="E169" s="30"/>
      <c r="F169" s="30"/>
      <c r="G169" s="30"/>
      <c r="H169" s="30"/>
      <c r="I169" s="7"/>
      <c r="J169" s="7"/>
      <c r="K169" s="7"/>
      <c r="L169" s="7"/>
      <c r="M169" s="1"/>
      <c r="N169" s="1"/>
    </row>
    <row r="170" spans="2:14">
      <c r="B170" s="30"/>
      <c r="C170" s="30"/>
      <c r="D170" s="30"/>
      <c r="E170" s="30"/>
      <c r="F170" s="30"/>
      <c r="G170" s="30"/>
      <c r="H170" s="30"/>
      <c r="I170" s="7"/>
      <c r="J170" s="7"/>
      <c r="K170" s="7"/>
      <c r="L170" s="7"/>
      <c r="M170" s="1"/>
      <c r="N170" s="1"/>
    </row>
    <row r="171" spans="2:14">
      <c r="B171" s="30"/>
      <c r="C171" s="30"/>
      <c r="D171" s="30"/>
      <c r="E171" s="30"/>
      <c r="F171" s="30"/>
      <c r="G171" s="30"/>
      <c r="H171" s="30"/>
      <c r="I171" s="7"/>
      <c r="J171" s="7"/>
      <c r="K171" s="7"/>
      <c r="L171" s="7"/>
      <c r="M171" s="1"/>
      <c r="N171" s="1"/>
    </row>
    <row r="172" spans="2:14">
      <c r="B172" s="30"/>
      <c r="C172" s="30"/>
      <c r="D172" s="30"/>
      <c r="E172" s="30"/>
      <c r="F172" s="30"/>
      <c r="G172" s="30"/>
      <c r="H172" s="30"/>
      <c r="I172" s="7"/>
      <c r="J172" s="7"/>
      <c r="K172" s="7"/>
      <c r="L172" s="7"/>
      <c r="M172" s="1"/>
      <c r="N172" s="1"/>
    </row>
    <row r="173" spans="2:14">
      <c r="B173" s="30"/>
      <c r="C173" s="30"/>
      <c r="D173" s="30"/>
      <c r="E173" s="30"/>
      <c r="F173" s="30"/>
      <c r="G173" s="30"/>
      <c r="H173" s="30"/>
      <c r="I173" s="7"/>
      <c r="J173" s="7"/>
      <c r="K173" s="7"/>
      <c r="L173" s="7"/>
      <c r="M173" s="1"/>
      <c r="N173" s="1"/>
    </row>
    <row r="174" spans="2:14">
      <c r="B174" s="30"/>
      <c r="C174" s="30"/>
      <c r="D174" s="30"/>
      <c r="E174" s="30"/>
      <c r="F174" s="30"/>
      <c r="G174" s="30"/>
      <c r="H174" s="30"/>
      <c r="I174" s="7"/>
      <c r="J174" s="7"/>
      <c r="K174" s="7"/>
      <c r="L174" s="7"/>
      <c r="M174" s="1"/>
      <c r="N174" s="1"/>
    </row>
    <row r="175" spans="2:14">
      <c r="B175" s="30"/>
      <c r="C175" s="30"/>
      <c r="D175" s="30"/>
      <c r="E175" s="30"/>
      <c r="F175" s="30"/>
      <c r="G175" s="30"/>
      <c r="H175" s="30"/>
      <c r="I175" s="7"/>
      <c r="J175" s="7"/>
      <c r="K175" s="7"/>
      <c r="L175" s="7"/>
      <c r="M175" s="1"/>
      <c r="N175" s="1"/>
    </row>
    <row r="176" spans="2:14">
      <c r="B176" s="30"/>
      <c r="C176" s="30"/>
      <c r="D176" s="30"/>
      <c r="E176" s="30"/>
      <c r="F176" s="30"/>
      <c r="G176" s="30"/>
      <c r="H176" s="30"/>
      <c r="I176" s="7"/>
      <c r="J176" s="7"/>
      <c r="K176" s="7"/>
      <c r="L176" s="7"/>
      <c r="M176" s="1"/>
      <c r="N176" s="1"/>
    </row>
    <row r="177" spans="2:14">
      <c r="B177" s="30"/>
      <c r="C177" s="30"/>
      <c r="D177" s="30"/>
      <c r="E177" s="30"/>
      <c r="F177" s="30"/>
      <c r="G177" s="30"/>
      <c r="H177" s="30"/>
      <c r="I177" s="7"/>
      <c r="J177" s="7"/>
      <c r="K177" s="7"/>
      <c r="L177" s="7"/>
      <c r="M177" s="1"/>
      <c r="N177" s="1"/>
    </row>
    <row r="178" spans="2:14">
      <c r="B178" s="30"/>
      <c r="C178" s="30"/>
      <c r="D178" s="30"/>
      <c r="E178" s="30"/>
      <c r="F178" s="30"/>
      <c r="G178" s="30"/>
      <c r="H178" s="30"/>
      <c r="I178" s="7"/>
      <c r="J178" s="7"/>
      <c r="K178" s="7"/>
      <c r="L178" s="7"/>
      <c r="M178" s="1"/>
      <c r="N178" s="1"/>
    </row>
    <row r="179" spans="2:14">
      <c r="B179" s="30"/>
      <c r="C179" s="30"/>
      <c r="D179" s="30"/>
      <c r="E179" s="30"/>
      <c r="F179" s="30"/>
      <c r="G179" s="30"/>
      <c r="H179" s="30"/>
      <c r="I179" s="7"/>
      <c r="J179" s="7"/>
      <c r="K179" s="7"/>
      <c r="L179" s="7"/>
      <c r="M179" s="1"/>
      <c r="N179" s="1"/>
    </row>
    <row r="180" spans="2:14">
      <c r="B180" s="30"/>
      <c r="C180" s="30"/>
      <c r="D180" s="30"/>
      <c r="E180" s="30"/>
      <c r="F180" s="30"/>
      <c r="G180" s="30"/>
      <c r="H180" s="30"/>
      <c r="I180" s="7"/>
      <c r="J180" s="7"/>
      <c r="K180" s="7"/>
      <c r="L180" s="7"/>
      <c r="M180" s="1"/>
      <c r="N180" s="1"/>
    </row>
    <row r="181" spans="2:14">
      <c r="B181" s="30"/>
      <c r="C181" s="30"/>
      <c r="D181" s="30"/>
      <c r="E181" s="30"/>
      <c r="F181" s="30"/>
      <c r="G181" s="30"/>
      <c r="H181" s="30"/>
      <c r="I181" s="7"/>
      <c r="J181" s="7"/>
      <c r="K181" s="7"/>
      <c r="L181" s="7"/>
      <c r="M181" s="1"/>
      <c r="N181" s="1"/>
    </row>
    <row r="182" spans="2:14">
      <c r="B182" s="30"/>
      <c r="C182" s="30"/>
      <c r="D182" s="30"/>
      <c r="E182" s="30"/>
      <c r="F182" s="30"/>
      <c r="G182" s="30"/>
      <c r="H182" s="30"/>
      <c r="I182" s="7"/>
      <c r="J182" s="7"/>
      <c r="K182" s="7"/>
      <c r="L182" s="7"/>
      <c r="M182" s="1"/>
      <c r="N182" s="1"/>
    </row>
    <row r="183" spans="2:14">
      <c r="B183" s="30"/>
      <c r="C183" s="30"/>
      <c r="D183" s="30"/>
      <c r="E183" s="30"/>
      <c r="F183" s="30"/>
      <c r="G183" s="30"/>
      <c r="H183" s="30"/>
      <c r="I183" s="7"/>
      <c r="J183" s="7"/>
      <c r="K183" s="7"/>
      <c r="L183" s="7"/>
      <c r="M183" s="1"/>
      <c r="N183" s="1"/>
    </row>
    <row r="184" spans="2:14">
      <c r="B184" s="30"/>
      <c r="C184" s="30"/>
      <c r="D184" s="30"/>
      <c r="E184" s="30"/>
      <c r="F184" s="30"/>
      <c r="G184" s="30"/>
      <c r="H184" s="30"/>
      <c r="I184" s="7"/>
      <c r="J184" s="7"/>
      <c r="K184" s="7"/>
      <c r="L184" s="7"/>
      <c r="M184" s="1"/>
      <c r="N184" s="1"/>
    </row>
    <row r="185" spans="2:14">
      <c r="B185" s="30"/>
      <c r="C185" s="30"/>
      <c r="D185" s="30"/>
      <c r="E185" s="30"/>
      <c r="F185" s="30"/>
      <c r="G185" s="30"/>
      <c r="H185" s="30"/>
      <c r="I185" s="7"/>
      <c r="J185" s="7"/>
      <c r="K185" s="7"/>
      <c r="L185" s="7"/>
      <c r="M185" s="1"/>
      <c r="N185" s="1"/>
    </row>
    <row r="186" spans="2:14">
      <c r="B186" s="30"/>
      <c r="C186" s="30"/>
      <c r="D186" s="30"/>
      <c r="E186" s="30"/>
      <c r="F186" s="30"/>
      <c r="G186" s="30"/>
      <c r="H186" s="30"/>
      <c r="I186" s="7"/>
      <c r="J186" s="7"/>
      <c r="K186" s="7"/>
      <c r="L186" s="7"/>
      <c r="M186" s="1"/>
      <c r="N186" s="1"/>
    </row>
    <row r="187" spans="2:14">
      <c r="B187" s="30"/>
      <c r="C187" s="30"/>
      <c r="D187" s="30"/>
      <c r="E187" s="30"/>
      <c r="F187" s="30"/>
      <c r="G187" s="30"/>
      <c r="H187" s="30"/>
      <c r="I187" s="7"/>
      <c r="J187" s="7"/>
      <c r="K187" s="7"/>
      <c r="L187" s="7"/>
      <c r="M187" s="1"/>
      <c r="N187" s="1"/>
    </row>
    <row r="188" spans="2:14">
      <c r="B188" s="30"/>
      <c r="C188" s="30"/>
      <c r="D188" s="30"/>
      <c r="E188" s="30"/>
      <c r="F188" s="30"/>
      <c r="G188" s="30"/>
      <c r="H188" s="30"/>
      <c r="I188" s="7"/>
      <c r="J188" s="7"/>
      <c r="K188" s="7"/>
      <c r="L188" s="7"/>
      <c r="M188" s="1"/>
      <c r="N188" s="1"/>
    </row>
    <row r="189" spans="2:14">
      <c r="B189" s="30"/>
      <c r="C189" s="30"/>
      <c r="D189" s="30"/>
      <c r="E189" s="30"/>
      <c r="F189" s="30"/>
      <c r="G189" s="30"/>
      <c r="H189" s="30"/>
      <c r="I189" s="7"/>
      <c r="J189" s="7"/>
      <c r="K189" s="7"/>
      <c r="L189" s="7"/>
      <c r="M189" s="1"/>
      <c r="N189" s="1"/>
    </row>
    <row r="190" spans="2:14">
      <c r="B190" s="30"/>
      <c r="C190" s="30"/>
      <c r="D190" s="30"/>
      <c r="E190" s="30"/>
      <c r="F190" s="30"/>
      <c r="G190" s="30"/>
      <c r="H190" s="30"/>
      <c r="I190" s="7"/>
      <c r="J190" s="7"/>
      <c r="K190" s="7"/>
      <c r="L190" s="7"/>
      <c r="M190" s="1"/>
      <c r="N190" s="1"/>
    </row>
    <row r="191" spans="2:14">
      <c r="B191" s="30"/>
      <c r="C191" s="30"/>
      <c r="D191" s="30"/>
      <c r="E191" s="30"/>
      <c r="F191" s="30"/>
      <c r="G191" s="30"/>
      <c r="H191" s="30"/>
      <c r="I191" s="7"/>
      <c r="J191" s="7"/>
      <c r="K191" s="7"/>
      <c r="L191" s="7"/>
      <c r="M191" s="1"/>
      <c r="N191" s="1"/>
    </row>
    <row r="192" spans="2:14">
      <c r="B192" s="30"/>
      <c r="C192" s="30"/>
      <c r="D192" s="30"/>
      <c r="E192" s="30"/>
      <c r="F192" s="30"/>
      <c r="G192" s="30"/>
      <c r="H192" s="30"/>
      <c r="I192" s="7"/>
      <c r="J192" s="7"/>
      <c r="K192" s="7"/>
      <c r="L192" s="7"/>
      <c r="M192" s="1"/>
      <c r="N192" s="1"/>
    </row>
    <row r="193" spans="2:14">
      <c r="B193" s="30"/>
      <c r="C193" s="30"/>
      <c r="D193" s="30"/>
      <c r="E193" s="30"/>
      <c r="F193" s="30"/>
      <c r="G193" s="30"/>
      <c r="H193" s="30"/>
      <c r="I193" s="7"/>
      <c r="J193" s="7"/>
      <c r="K193" s="7"/>
      <c r="L193" s="7"/>
      <c r="M193" s="1"/>
      <c r="N193" s="1"/>
    </row>
    <row r="194" spans="2:14">
      <c r="B194" s="30"/>
      <c r="C194" s="30"/>
      <c r="D194" s="30"/>
      <c r="E194" s="30"/>
      <c r="F194" s="30"/>
      <c r="G194" s="30"/>
      <c r="H194" s="30"/>
      <c r="I194" s="7"/>
      <c r="J194" s="7"/>
      <c r="K194" s="7"/>
      <c r="L194" s="7"/>
      <c r="M194" s="1"/>
      <c r="N194" s="1"/>
    </row>
    <row r="195" spans="2:14">
      <c r="B195" s="30"/>
      <c r="C195" s="30"/>
      <c r="D195" s="30"/>
      <c r="E195" s="30"/>
      <c r="F195" s="30"/>
      <c r="G195" s="30"/>
      <c r="H195" s="30"/>
      <c r="I195" s="7"/>
      <c r="J195" s="7"/>
      <c r="K195" s="7"/>
      <c r="L195" s="7"/>
      <c r="M195" s="1"/>
      <c r="N195" s="1"/>
    </row>
    <row r="196" spans="2:14">
      <c r="B196" s="30"/>
      <c r="C196" s="30"/>
      <c r="D196" s="30"/>
      <c r="E196" s="30"/>
      <c r="F196" s="30"/>
      <c r="G196" s="30"/>
      <c r="H196" s="30"/>
      <c r="I196" s="7"/>
      <c r="J196" s="7"/>
      <c r="K196" s="7"/>
      <c r="L196" s="7"/>
      <c r="M196" s="1"/>
      <c r="N196" s="1"/>
    </row>
    <row r="197" spans="2:14">
      <c r="B197" s="30"/>
      <c r="C197" s="30"/>
      <c r="D197" s="30"/>
      <c r="E197" s="30"/>
      <c r="F197" s="30"/>
      <c r="G197" s="30"/>
      <c r="H197" s="30"/>
      <c r="I197" s="7"/>
      <c r="J197" s="7"/>
      <c r="K197" s="7"/>
      <c r="L197" s="7"/>
      <c r="M197" s="1"/>
      <c r="N197" s="1"/>
    </row>
    <row r="198" spans="2:14">
      <c r="B198" s="30"/>
      <c r="C198" s="30"/>
      <c r="D198" s="30"/>
      <c r="E198" s="30"/>
      <c r="F198" s="30"/>
      <c r="G198" s="30"/>
      <c r="H198" s="30"/>
      <c r="I198" s="7"/>
      <c r="J198" s="7"/>
      <c r="K198" s="7"/>
      <c r="L198" s="7"/>
      <c r="M198" s="1"/>
      <c r="N198" s="1"/>
    </row>
    <row r="199" spans="2:14">
      <c r="B199" s="30"/>
      <c r="C199" s="30"/>
      <c r="D199" s="30"/>
      <c r="E199" s="30"/>
      <c r="F199" s="30"/>
      <c r="G199" s="30"/>
      <c r="H199" s="30"/>
      <c r="I199" s="7"/>
      <c r="J199" s="7"/>
      <c r="K199" s="7"/>
      <c r="L199" s="7"/>
      <c r="M199" s="1"/>
      <c r="N199" s="1"/>
    </row>
    <row r="200" spans="2:14">
      <c r="B200" s="30"/>
      <c r="C200" s="30"/>
      <c r="D200" s="30"/>
      <c r="E200" s="30"/>
      <c r="F200" s="30"/>
      <c r="G200" s="30"/>
      <c r="H200" s="30"/>
      <c r="I200" s="7"/>
      <c r="J200" s="7"/>
      <c r="K200" s="7"/>
      <c r="L200" s="7"/>
      <c r="M200" s="1"/>
      <c r="N200" s="1"/>
    </row>
    <row r="201" spans="2:14">
      <c r="B201" s="30"/>
      <c r="C201" s="30"/>
      <c r="D201" s="30"/>
      <c r="E201" s="30"/>
      <c r="F201" s="30"/>
      <c r="G201" s="30"/>
      <c r="H201" s="30"/>
      <c r="I201" s="7"/>
      <c r="J201" s="7"/>
      <c r="K201" s="7"/>
      <c r="L201" s="7"/>
      <c r="M201" s="1"/>
      <c r="N201" s="1"/>
    </row>
    <row r="202" spans="2:14">
      <c r="B202" s="30"/>
      <c r="C202" s="30"/>
      <c r="D202" s="30"/>
      <c r="E202" s="30"/>
      <c r="F202" s="30"/>
      <c r="G202" s="30"/>
      <c r="H202" s="30"/>
      <c r="I202" s="7"/>
      <c r="J202" s="7"/>
      <c r="K202" s="7"/>
      <c r="L202" s="7"/>
      <c r="M202" s="1"/>
      <c r="N202" s="1"/>
    </row>
    <row r="203" spans="2:14">
      <c r="B203" s="30"/>
      <c r="C203" s="30"/>
      <c r="D203" s="30"/>
      <c r="E203" s="30"/>
      <c r="F203" s="30"/>
      <c r="G203" s="30"/>
      <c r="H203" s="30"/>
      <c r="I203" s="7"/>
      <c r="J203" s="7"/>
      <c r="K203" s="7"/>
      <c r="L203" s="7"/>
      <c r="M203" s="1"/>
      <c r="N203" s="1"/>
    </row>
    <row r="204" spans="2:14">
      <c r="B204" s="30"/>
      <c r="C204" s="30"/>
      <c r="D204" s="30"/>
      <c r="E204" s="30"/>
      <c r="F204" s="30"/>
      <c r="G204" s="30"/>
      <c r="H204" s="30"/>
      <c r="I204" s="7"/>
      <c r="J204" s="7"/>
      <c r="K204" s="7"/>
      <c r="L204" s="7"/>
      <c r="M204" s="1"/>
      <c r="N204" s="1"/>
    </row>
    <row r="205" spans="2:14">
      <c r="B205" s="30"/>
      <c r="C205" s="30"/>
      <c r="D205" s="30"/>
      <c r="E205" s="30"/>
      <c r="F205" s="30"/>
      <c r="G205" s="30"/>
      <c r="H205" s="30"/>
      <c r="I205" s="7"/>
      <c r="J205" s="7"/>
      <c r="K205" s="7"/>
      <c r="L205" s="7"/>
      <c r="M205" s="1"/>
      <c r="N205" s="1"/>
    </row>
    <row r="206" spans="2:14">
      <c r="B206" s="30"/>
      <c r="C206" s="30"/>
      <c r="D206" s="30"/>
      <c r="E206" s="30"/>
      <c r="F206" s="30"/>
      <c r="G206" s="30"/>
      <c r="H206" s="30"/>
      <c r="I206" s="7"/>
      <c r="J206" s="7"/>
      <c r="K206" s="7"/>
      <c r="L206" s="7"/>
      <c r="M206" s="1"/>
      <c r="N206" s="1"/>
    </row>
    <row r="207" spans="2:14">
      <c r="B207" s="30"/>
      <c r="C207" s="30"/>
      <c r="D207" s="30"/>
      <c r="E207" s="30"/>
      <c r="F207" s="30"/>
      <c r="G207" s="30"/>
      <c r="H207" s="30"/>
      <c r="I207" s="7"/>
      <c r="J207" s="7"/>
      <c r="K207" s="7"/>
      <c r="L207" s="7"/>
      <c r="M207" s="1"/>
      <c r="N207" s="1"/>
    </row>
    <row r="208" spans="2:14">
      <c r="B208" s="30"/>
      <c r="C208" s="30"/>
      <c r="D208" s="30"/>
      <c r="E208" s="30"/>
      <c r="F208" s="30"/>
      <c r="G208" s="30"/>
      <c r="H208" s="30"/>
      <c r="I208" s="7"/>
      <c r="J208" s="7"/>
      <c r="K208" s="7"/>
      <c r="L208" s="7"/>
      <c r="M208" s="1"/>
      <c r="N208" s="1"/>
    </row>
    <row r="209" spans="2:14">
      <c r="B209" s="30"/>
      <c r="C209" s="30"/>
      <c r="D209" s="30"/>
      <c r="E209" s="30"/>
      <c r="F209" s="30"/>
      <c r="G209" s="30"/>
      <c r="H209" s="30"/>
      <c r="I209" s="7"/>
      <c r="J209" s="7"/>
      <c r="K209" s="7"/>
      <c r="L209" s="7"/>
      <c r="M209" s="1"/>
      <c r="N209" s="1"/>
    </row>
    <row r="210" spans="2:14">
      <c r="B210" s="30"/>
      <c r="C210" s="30"/>
      <c r="D210" s="30"/>
      <c r="E210" s="30"/>
      <c r="F210" s="30"/>
      <c r="G210" s="30"/>
      <c r="H210" s="30"/>
      <c r="I210" s="7"/>
      <c r="J210" s="7"/>
      <c r="K210" s="7"/>
      <c r="L210" s="7"/>
      <c r="M210" s="1"/>
      <c r="N210" s="1"/>
    </row>
    <row r="211" spans="2:14">
      <c r="B211" s="30"/>
      <c r="C211" s="30"/>
      <c r="D211" s="30"/>
      <c r="E211" s="30"/>
      <c r="F211" s="30"/>
      <c r="G211" s="30"/>
      <c r="H211" s="30"/>
      <c r="I211" s="7"/>
      <c r="J211" s="7"/>
      <c r="K211" s="7"/>
      <c r="L211" s="7"/>
      <c r="M211" s="1"/>
      <c r="N211" s="1"/>
    </row>
    <row r="212" spans="2:14">
      <c r="B212" s="30"/>
      <c r="C212" s="30"/>
      <c r="D212" s="30"/>
      <c r="E212" s="30"/>
      <c r="F212" s="30"/>
      <c r="G212" s="30"/>
      <c r="H212" s="30"/>
      <c r="I212" s="7"/>
      <c r="J212" s="7"/>
      <c r="K212" s="7"/>
      <c r="L212" s="7"/>
      <c r="M212" s="1"/>
      <c r="N212" s="1"/>
    </row>
    <row r="213" spans="2:14">
      <c r="B213" s="30"/>
      <c r="C213" s="30"/>
      <c r="D213" s="30"/>
      <c r="E213" s="30"/>
      <c r="F213" s="30"/>
      <c r="G213" s="30"/>
      <c r="H213" s="30"/>
      <c r="I213" s="7"/>
      <c r="J213" s="7"/>
      <c r="K213" s="7"/>
      <c r="L213" s="7"/>
      <c r="M213" s="1"/>
      <c r="N213" s="1"/>
    </row>
    <row r="214" spans="2:14">
      <c r="B214" s="30"/>
      <c r="C214" s="30"/>
      <c r="D214" s="30"/>
      <c r="E214" s="30"/>
      <c r="F214" s="30"/>
      <c r="G214" s="30"/>
      <c r="H214" s="30"/>
      <c r="I214" s="7"/>
      <c r="J214" s="7"/>
      <c r="K214" s="7"/>
      <c r="L214" s="7"/>
      <c r="M214" s="1"/>
      <c r="N214" s="1"/>
    </row>
    <row r="215" spans="2:14">
      <c r="B215" s="30"/>
      <c r="C215" s="30"/>
      <c r="D215" s="30"/>
      <c r="E215" s="30"/>
      <c r="F215" s="30"/>
      <c r="G215" s="30"/>
      <c r="H215" s="30"/>
      <c r="I215" s="7"/>
      <c r="J215" s="7"/>
      <c r="K215" s="7"/>
      <c r="L215" s="7"/>
      <c r="M215" s="1"/>
      <c r="N215" s="1"/>
    </row>
    <row r="216" spans="2:14">
      <c r="B216" s="30"/>
      <c r="C216" s="30"/>
      <c r="D216" s="30"/>
      <c r="E216" s="30"/>
      <c r="F216" s="30"/>
      <c r="G216" s="30"/>
      <c r="H216" s="30"/>
      <c r="I216" s="7"/>
      <c r="J216" s="7"/>
      <c r="K216" s="7"/>
      <c r="L216" s="7"/>
      <c r="M216" s="1"/>
      <c r="N216" s="1"/>
    </row>
    <row r="217" spans="2:14">
      <c r="B217" s="30"/>
      <c r="C217" s="30"/>
      <c r="D217" s="30"/>
      <c r="E217" s="30"/>
      <c r="F217" s="30"/>
      <c r="G217" s="30"/>
      <c r="H217" s="30"/>
      <c r="I217" s="7"/>
      <c r="J217" s="7"/>
      <c r="K217" s="7"/>
      <c r="L217" s="7"/>
      <c r="M217" s="1"/>
      <c r="N217" s="1"/>
    </row>
    <row r="218" spans="2:14">
      <c r="B218" s="30"/>
      <c r="C218" s="30"/>
      <c r="D218" s="30"/>
      <c r="E218" s="30"/>
      <c r="F218" s="30"/>
      <c r="G218" s="30"/>
      <c r="H218" s="30"/>
      <c r="I218" s="7"/>
      <c r="J218" s="7"/>
      <c r="K218" s="7"/>
      <c r="L218" s="7"/>
      <c r="M218" s="1"/>
      <c r="N218" s="1"/>
    </row>
    <row r="219" spans="2:14">
      <c r="B219" s="30"/>
      <c r="C219" s="30"/>
      <c r="D219" s="30"/>
      <c r="E219" s="30"/>
      <c r="F219" s="30"/>
      <c r="G219" s="30"/>
      <c r="H219" s="30"/>
      <c r="I219" s="7"/>
      <c r="J219" s="7"/>
      <c r="K219" s="7"/>
      <c r="L219" s="7"/>
      <c r="M219" s="1"/>
      <c r="N219" s="1"/>
    </row>
    <row r="220" spans="2:14">
      <c r="B220" s="30"/>
      <c r="C220" s="30"/>
      <c r="D220" s="30"/>
      <c r="E220" s="30"/>
      <c r="F220" s="30"/>
      <c r="G220" s="30"/>
      <c r="H220" s="30"/>
      <c r="I220" s="7"/>
      <c r="J220" s="7"/>
      <c r="K220" s="7"/>
      <c r="L220" s="7"/>
      <c r="M220" s="1"/>
      <c r="N220" s="1"/>
    </row>
    <row r="221" spans="2:14">
      <c r="B221" s="30"/>
      <c r="C221" s="30"/>
      <c r="D221" s="30"/>
      <c r="E221" s="30"/>
      <c r="F221" s="30"/>
      <c r="G221" s="30"/>
      <c r="H221" s="30"/>
      <c r="I221" s="7"/>
      <c r="J221" s="7"/>
      <c r="K221" s="7"/>
      <c r="L221" s="7"/>
      <c r="M221" s="1"/>
      <c r="N221" s="1"/>
    </row>
    <row r="222" spans="2:14">
      <c r="B222" s="30"/>
      <c r="C222" s="30"/>
      <c r="D222" s="30"/>
      <c r="E222" s="30"/>
      <c r="F222" s="30"/>
      <c r="G222" s="30"/>
      <c r="H222" s="30"/>
      <c r="I222" s="7"/>
      <c r="J222" s="7"/>
      <c r="K222" s="7"/>
      <c r="L222" s="7"/>
      <c r="M222" s="1"/>
      <c r="N222" s="1"/>
    </row>
    <row r="223" spans="2:14">
      <c r="B223" s="30"/>
      <c r="C223" s="30"/>
      <c r="D223" s="30"/>
      <c r="E223" s="30"/>
      <c r="F223" s="30"/>
      <c r="G223" s="30"/>
      <c r="H223" s="30"/>
      <c r="I223" s="7"/>
      <c r="J223" s="7"/>
      <c r="K223" s="7"/>
      <c r="L223" s="7"/>
      <c r="M223" s="1"/>
      <c r="N223" s="1"/>
    </row>
    <row r="224" spans="2:14">
      <c r="B224" s="30"/>
      <c r="C224" s="30"/>
      <c r="D224" s="30"/>
      <c r="E224" s="30"/>
      <c r="F224" s="30"/>
      <c r="G224" s="30"/>
      <c r="H224" s="30"/>
      <c r="I224" s="7"/>
      <c r="J224" s="7"/>
      <c r="K224" s="7"/>
      <c r="L224" s="7"/>
      <c r="M224" s="1"/>
      <c r="N224" s="1"/>
    </row>
    <row r="225" spans="2:14">
      <c r="B225" s="30"/>
      <c r="C225" s="30"/>
      <c r="D225" s="30"/>
      <c r="E225" s="30"/>
      <c r="F225" s="30"/>
      <c r="G225" s="30"/>
      <c r="H225" s="30"/>
      <c r="I225" s="7"/>
      <c r="J225" s="7"/>
      <c r="K225" s="7"/>
      <c r="L225" s="7"/>
      <c r="M225" s="1"/>
      <c r="N225" s="1"/>
    </row>
    <row r="226" spans="2:14">
      <c r="B226" s="30"/>
      <c r="C226" s="30"/>
      <c r="D226" s="30"/>
      <c r="E226" s="30"/>
      <c r="F226" s="30"/>
      <c r="G226" s="30"/>
      <c r="H226" s="30"/>
      <c r="I226" s="7"/>
      <c r="J226" s="7"/>
      <c r="K226" s="7"/>
      <c r="L226" s="7"/>
      <c r="M226" s="1"/>
      <c r="N226" s="1"/>
    </row>
    <row r="227" spans="2:14">
      <c r="B227" s="30"/>
      <c r="C227" s="30"/>
      <c r="D227" s="30"/>
      <c r="E227" s="30"/>
      <c r="F227" s="30"/>
      <c r="G227" s="30"/>
      <c r="H227" s="30"/>
      <c r="I227" s="7"/>
      <c r="J227" s="7"/>
      <c r="K227" s="7"/>
      <c r="L227" s="7"/>
      <c r="M227" s="1"/>
      <c r="N227" s="1"/>
    </row>
    <row r="228" spans="2:14">
      <c r="B228" s="30"/>
      <c r="C228" s="30"/>
      <c r="D228" s="30"/>
      <c r="E228" s="30"/>
      <c r="F228" s="30"/>
      <c r="G228" s="30"/>
      <c r="H228" s="30"/>
      <c r="I228" s="7"/>
      <c r="J228" s="7"/>
      <c r="K228" s="7"/>
      <c r="L228" s="7"/>
      <c r="M228" s="1"/>
      <c r="N228" s="1"/>
    </row>
    <row r="229" spans="2:14">
      <c r="B229" s="30"/>
      <c r="C229" s="30"/>
      <c r="D229" s="30"/>
      <c r="E229" s="30"/>
      <c r="F229" s="30"/>
      <c r="G229" s="30"/>
      <c r="H229" s="30"/>
      <c r="I229" s="7"/>
      <c r="J229" s="7"/>
      <c r="K229" s="7"/>
      <c r="L229" s="7"/>
      <c r="M229" s="1"/>
      <c r="N229" s="1"/>
    </row>
    <row r="230" spans="2:14">
      <c r="B230" s="30"/>
      <c r="C230" s="30"/>
      <c r="D230" s="30"/>
      <c r="E230" s="30"/>
      <c r="F230" s="30"/>
      <c r="G230" s="30"/>
      <c r="H230" s="30"/>
      <c r="I230" s="7"/>
      <c r="J230" s="7"/>
      <c r="K230" s="7"/>
      <c r="L230" s="7"/>
      <c r="M230" s="1"/>
      <c r="N230" s="1"/>
    </row>
    <row r="231" spans="2:14">
      <c r="B231" s="30"/>
      <c r="C231" s="30"/>
      <c r="D231" s="30"/>
      <c r="E231" s="30"/>
      <c r="F231" s="30"/>
      <c r="G231" s="30"/>
      <c r="H231" s="30"/>
      <c r="I231" s="7"/>
      <c r="J231" s="7"/>
      <c r="K231" s="7"/>
      <c r="L231" s="7"/>
      <c r="M231" s="1"/>
      <c r="N231" s="1"/>
    </row>
    <row r="232" spans="2:14">
      <c r="B232" s="30"/>
      <c r="C232" s="30"/>
      <c r="D232" s="30"/>
      <c r="E232" s="30"/>
      <c r="F232" s="30"/>
      <c r="G232" s="30"/>
      <c r="H232" s="30"/>
      <c r="I232" s="7"/>
      <c r="J232" s="7"/>
      <c r="K232" s="7"/>
      <c r="L232" s="7"/>
      <c r="M232" s="1"/>
      <c r="N232" s="1"/>
    </row>
    <row r="233" spans="2:14">
      <c r="B233" s="30"/>
      <c r="C233" s="30"/>
      <c r="D233" s="30"/>
      <c r="E233" s="30"/>
      <c r="F233" s="30"/>
      <c r="G233" s="30"/>
      <c r="H233" s="30"/>
      <c r="I233" s="7"/>
      <c r="J233" s="7"/>
      <c r="K233" s="7"/>
      <c r="L233" s="7"/>
      <c r="M233" s="1"/>
      <c r="N233" s="1"/>
    </row>
    <row r="234" spans="2:14">
      <c r="B234" s="30"/>
      <c r="C234" s="30"/>
      <c r="D234" s="30"/>
      <c r="E234" s="30"/>
      <c r="F234" s="30"/>
      <c r="G234" s="30"/>
      <c r="H234" s="30"/>
      <c r="I234" s="7"/>
      <c r="J234" s="7"/>
      <c r="K234" s="7"/>
      <c r="L234" s="7"/>
      <c r="M234" s="1"/>
      <c r="N234" s="1"/>
    </row>
    <row r="235" spans="2:14">
      <c r="B235" s="30"/>
      <c r="C235" s="30"/>
      <c r="D235" s="30"/>
      <c r="E235" s="30"/>
      <c r="F235" s="30"/>
      <c r="G235" s="30"/>
      <c r="H235" s="30"/>
      <c r="I235" s="7"/>
      <c r="J235" s="7"/>
      <c r="K235" s="7"/>
      <c r="L235" s="7"/>
      <c r="M235" s="1"/>
      <c r="N235" s="1"/>
    </row>
    <row r="236" spans="2:14">
      <c r="B236" s="30"/>
      <c r="C236" s="30"/>
      <c r="D236" s="30"/>
      <c r="E236" s="30"/>
      <c r="F236" s="30"/>
      <c r="G236" s="30"/>
      <c r="H236" s="30"/>
      <c r="I236" s="7"/>
      <c r="J236" s="7"/>
      <c r="K236" s="7"/>
      <c r="L236" s="7"/>
      <c r="M236" s="1"/>
      <c r="N236" s="1"/>
    </row>
    <row r="237" spans="2:14">
      <c r="B237" s="30"/>
      <c r="C237" s="30"/>
      <c r="D237" s="30"/>
      <c r="E237" s="30"/>
      <c r="F237" s="30"/>
      <c r="G237" s="30"/>
      <c r="H237" s="30"/>
      <c r="I237" s="7"/>
      <c r="J237" s="7"/>
      <c r="K237" s="7"/>
      <c r="L237" s="7"/>
      <c r="M237" s="1"/>
      <c r="N237" s="1"/>
    </row>
    <row r="238" spans="2:14">
      <c r="B238" s="30"/>
      <c r="C238" s="30"/>
      <c r="D238" s="30"/>
      <c r="E238" s="30"/>
      <c r="F238" s="30"/>
      <c r="G238" s="30"/>
      <c r="H238" s="30"/>
      <c r="I238" s="7"/>
      <c r="J238" s="7"/>
      <c r="K238" s="7"/>
      <c r="L238" s="7"/>
      <c r="M238" s="1"/>
      <c r="N238" s="1"/>
    </row>
    <row r="239" spans="2:14">
      <c r="B239" s="30"/>
      <c r="C239" s="30"/>
      <c r="D239" s="30"/>
      <c r="E239" s="30"/>
      <c r="F239" s="30"/>
      <c r="G239" s="30"/>
      <c r="H239" s="30"/>
      <c r="I239" s="7"/>
      <c r="J239" s="7"/>
      <c r="K239" s="7"/>
      <c r="L239" s="7"/>
      <c r="M239" s="1"/>
      <c r="N239" s="1"/>
    </row>
    <row r="240" spans="2:14">
      <c r="B240" s="30"/>
      <c r="C240" s="30"/>
      <c r="D240" s="30"/>
      <c r="E240" s="30"/>
      <c r="F240" s="30"/>
      <c r="G240" s="30"/>
      <c r="H240" s="30"/>
      <c r="I240" s="7"/>
      <c r="J240" s="7"/>
      <c r="K240" s="7"/>
      <c r="L240" s="7"/>
      <c r="M240" s="1"/>
      <c r="N240" s="1"/>
    </row>
    <row r="241" spans="2:14">
      <c r="B241" s="30"/>
      <c r="C241" s="30"/>
      <c r="D241" s="30"/>
      <c r="E241" s="30"/>
      <c r="F241" s="30"/>
      <c r="G241" s="30"/>
      <c r="H241" s="30"/>
      <c r="I241" s="7"/>
      <c r="J241" s="7"/>
      <c r="K241" s="7"/>
      <c r="L241" s="7"/>
      <c r="M241" s="1"/>
      <c r="N241" s="1"/>
    </row>
    <row r="242" spans="2:14">
      <c r="B242" s="30"/>
      <c r="C242" s="30"/>
      <c r="D242" s="30"/>
      <c r="E242" s="30"/>
      <c r="F242" s="30"/>
      <c r="G242" s="30"/>
      <c r="H242" s="30"/>
      <c r="I242" s="7"/>
      <c r="J242" s="7"/>
      <c r="K242" s="7"/>
      <c r="L242" s="7"/>
      <c r="M242" s="1"/>
      <c r="N242" s="1"/>
    </row>
    <row r="243" spans="2:14">
      <c r="B243" s="31"/>
      <c r="C243" s="31"/>
      <c r="D243" s="31"/>
      <c r="E243" s="31"/>
      <c r="F243" s="31"/>
      <c r="G243" s="31"/>
      <c r="H243" s="31"/>
      <c r="I243" s="8"/>
      <c r="J243" s="8"/>
      <c r="K243" s="8"/>
      <c r="L243" s="8"/>
    </row>
    <row r="244" spans="2:14">
      <c r="B244" s="31"/>
      <c r="C244" s="31"/>
      <c r="D244" s="31"/>
      <c r="E244" s="31"/>
      <c r="F244" s="31"/>
      <c r="G244" s="31"/>
      <c r="H244" s="31"/>
      <c r="I244" s="8"/>
      <c r="J244" s="8"/>
      <c r="K244" s="8"/>
      <c r="L244" s="8"/>
    </row>
    <row r="245" spans="2:14">
      <c r="B245" s="31"/>
      <c r="C245" s="31"/>
      <c r="D245" s="31"/>
      <c r="E245" s="31"/>
      <c r="F245" s="31"/>
      <c r="G245" s="31"/>
      <c r="H245" s="31"/>
      <c r="I245" s="8"/>
      <c r="J245" s="8"/>
      <c r="K245" s="8"/>
      <c r="L245" s="8"/>
    </row>
    <row r="246" spans="2:14">
      <c r="B246" s="31"/>
      <c r="C246" s="31"/>
      <c r="D246" s="31"/>
      <c r="E246" s="31"/>
      <c r="F246" s="31"/>
      <c r="G246" s="31"/>
      <c r="H246" s="31"/>
      <c r="I246" s="8"/>
      <c r="J246" s="8"/>
      <c r="K246" s="8"/>
      <c r="L246" s="8"/>
    </row>
    <row r="247" spans="2:14">
      <c r="B247" s="31"/>
      <c r="C247" s="31"/>
      <c r="D247" s="31"/>
      <c r="E247" s="31"/>
      <c r="F247" s="31"/>
      <c r="G247" s="31"/>
      <c r="H247" s="31"/>
      <c r="I247" s="8"/>
      <c r="J247" s="8"/>
      <c r="K247" s="8"/>
      <c r="L247" s="8"/>
    </row>
    <row r="248" spans="2:14">
      <c r="B248" s="31"/>
      <c r="C248" s="31"/>
      <c r="D248" s="31"/>
      <c r="E248" s="31"/>
      <c r="F248" s="31"/>
      <c r="G248" s="31"/>
      <c r="H248" s="31"/>
      <c r="I248" s="8"/>
      <c r="J248" s="8"/>
      <c r="K248" s="8"/>
      <c r="L248" s="8"/>
    </row>
    <row r="249" spans="2:14">
      <c r="B249" s="31"/>
      <c r="C249" s="31"/>
      <c r="D249" s="31"/>
      <c r="E249" s="31"/>
      <c r="F249" s="31"/>
      <c r="G249" s="31"/>
      <c r="H249" s="31"/>
      <c r="I249" s="8"/>
      <c r="J249" s="8"/>
      <c r="K249" s="8"/>
      <c r="L249" s="8"/>
    </row>
    <row r="250" spans="2:14">
      <c r="B250" s="31"/>
      <c r="C250" s="31"/>
      <c r="D250" s="31"/>
      <c r="E250" s="31"/>
      <c r="F250" s="31"/>
      <c r="G250" s="31"/>
      <c r="H250" s="31"/>
      <c r="I250" s="8"/>
      <c r="J250" s="8"/>
      <c r="K250" s="8"/>
      <c r="L250" s="8"/>
    </row>
    <row r="251" spans="2:14">
      <c r="B251" s="31"/>
      <c r="C251" s="31"/>
      <c r="D251" s="31"/>
      <c r="E251" s="31"/>
      <c r="F251" s="31"/>
      <c r="G251" s="31"/>
      <c r="H251" s="31"/>
      <c r="I251" s="8"/>
      <c r="J251" s="8"/>
      <c r="K251" s="8"/>
      <c r="L251" s="8"/>
    </row>
    <row r="252" spans="2:14">
      <c r="B252" s="31"/>
      <c r="C252" s="31"/>
      <c r="D252" s="31"/>
      <c r="E252" s="31"/>
      <c r="F252" s="31"/>
      <c r="G252" s="31"/>
      <c r="H252" s="31"/>
      <c r="I252" s="8"/>
      <c r="J252" s="8"/>
      <c r="K252" s="8"/>
      <c r="L252" s="8"/>
    </row>
    <row r="253" spans="2:14">
      <c r="B253" s="31"/>
      <c r="C253" s="31"/>
      <c r="D253" s="31"/>
      <c r="E253" s="31"/>
      <c r="F253" s="31"/>
      <c r="G253" s="31"/>
      <c r="H253" s="31"/>
      <c r="I253" s="8"/>
      <c r="J253" s="8"/>
      <c r="K253" s="8"/>
      <c r="L253" s="8"/>
    </row>
    <row r="254" spans="2:14">
      <c r="B254" s="31"/>
      <c r="C254" s="31"/>
      <c r="D254" s="31"/>
      <c r="E254" s="31"/>
      <c r="F254" s="31"/>
      <c r="G254" s="31"/>
      <c r="H254" s="31"/>
      <c r="I254" s="8"/>
      <c r="J254" s="8"/>
      <c r="K254" s="8"/>
      <c r="L254" s="8"/>
    </row>
    <row r="255" spans="2:14">
      <c r="B255" s="31"/>
      <c r="C255" s="31"/>
      <c r="D255" s="31"/>
      <c r="E255" s="31"/>
      <c r="F255" s="31"/>
      <c r="G255" s="31"/>
      <c r="H255" s="31"/>
      <c r="I255" s="8"/>
      <c r="J255" s="8"/>
      <c r="K255" s="8"/>
      <c r="L255" s="8"/>
    </row>
    <row r="256" spans="2:14">
      <c r="B256" s="31"/>
      <c r="C256" s="31"/>
      <c r="D256" s="31"/>
      <c r="E256" s="31"/>
      <c r="F256" s="31"/>
      <c r="G256" s="31"/>
      <c r="H256" s="31"/>
      <c r="I256" s="8"/>
      <c r="J256" s="8"/>
      <c r="K256" s="8"/>
      <c r="L256" s="8"/>
    </row>
    <row r="257" spans="2:12">
      <c r="B257" s="31"/>
      <c r="C257" s="31"/>
      <c r="D257" s="31"/>
      <c r="E257" s="31"/>
      <c r="F257" s="31"/>
      <c r="G257" s="31"/>
      <c r="H257" s="31"/>
      <c r="I257" s="8"/>
      <c r="J257" s="8"/>
      <c r="K257" s="8"/>
      <c r="L257" s="8"/>
    </row>
    <row r="258" spans="2:12">
      <c r="B258" s="31"/>
      <c r="C258" s="31"/>
      <c r="D258" s="31"/>
      <c r="E258" s="31"/>
      <c r="F258" s="31"/>
      <c r="G258" s="31"/>
      <c r="H258" s="31"/>
      <c r="I258" s="8"/>
      <c r="J258" s="8"/>
      <c r="K258" s="8"/>
      <c r="L258" s="8"/>
    </row>
    <row r="259" spans="2:12">
      <c r="B259" s="31"/>
      <c r="C259" s="31"/>
      <c r="D259" s="31"/>
      <c r="E259" s="31"/>
      <c r="F259" s="31"/>
      <c r="G259" s="31"/>
      <c r="H259" s="31"/>
      <c r="I259" s="8"/>
      <c r="J259" s="8"/>
      <c r="K259" s="8"/>
      <c r="L259" s="8"/>
    </row>
    <row r="260" spans="2:12">
      <c r="B260" s="31"/>
      <c r="C260" s="31"/>
      <c r="D260" s="31"/>
      <c r="E260" s="31"/>
      <c r="F260" s="31"/>
      <c r="G260" s="31"/>
      <c r="H260" s="31"/>
      <c r="I260" s="8"/>
      <c r="J260" s="8"/>
      <c r="K260" s="8"/>
      <c r="L260" s="8"/>
    </row>
    <row r="261" spans="2:12">
      <c r="B261" s="31"/>
      <c r="C261" s="31"/>
      <c r="D261" s="31"/>
      <c r="E261" s="31"/>
      <c r="F261" s="31"/>
      <c r="G261" s="31"/>
      <c r="H261" s="31"/>
      <c r="I261" s="8"/>
      <c r="J261" s="8"/>
      <c r="K261" s="8"/>
      <c r="L261" s="8"/>
    </row>
    <row r="262" spans="2:12">
      <c r="B262" s="31"/>
      <c r="C262" s="31"/>
      <c r="D262" s="31"/>
      <c r="E262" s="31"/>
      <c r="F262" s="31"/>
      <c r="G262" s="31"/>
      <c r="H262" s="31"/>
      <c r="I262" s="8"/>
      <c r="J262" s="8"/>
      <c r="K262" s="8"/>
      <c r="L262" s="8"/>
    </row>
    <row r="263" spans="2:12">
      <c r="B263" s="31"/>
      <c r="C263" s="31"/>
      <c r="D263" s="31"/>
      <c r="E263" s="31"/>
      <c r="F263" s="31"/>
      <c r="G263" s="31"/>
      <c r="H263" s="31"/>
      <c r="I263" s="8"/>
      <c r="J263" s="8"/>
      <c r="K263" s="8"/>
      <c r="L263" s="8"/>
    </row>
    <row r="264" spans="2:12">
      <c r="B264" s="31"/>
      <c r="C264" s="31"/>
      <c r="D264" s="31"/>
      <c r="E264" s="31"/>
      <c r="F264" s="31"/>
      <c r="G264" s="31"/>
      <c r="H264" s="31"/>
      <c r="I264" s="8"/>
      <c r="J264" s="8"/>
      <c r="K264" s="8"/>
      <c r="L264" s="8"/>
    </row>
    <row r="265" spans="2:12">
      <c r="B265" s="31"/>
      <c r="C265" s="31"/>
      <c r="D265" s="31"/>
      <c r="E265" s="31"/>
      <c r="F265" s="31"/>
      <c r="G265" s="31"/>
      <c r="H265" s="31"/>
      <c r="I265" s="8"/>
      <c r="J265" s="8"/>
      <c r="K265" s="8"/>
      <c r="L265" s="8"/>
    </row>
    <row r="266" spans="2:12">
      <c r="B266" s="31"/>
      <c r="C266" s="31"/>
      <c r="D266" s="31"/>
      <c r="E266" s="31"/>
      <c r="F266" s="31"/>
      <c r="G266" s="31"/>
      <c r="H266" s="31"/>
      <c r="I266" s="8"/>
      <c r="J266" s="8"/>
      <c r="K266" s="8"/>
      <c r="L266" s="8"/>
    </row>
    <row r="267" spans="2:12">
      <c r="B267" s="31"/>
      <c r="C267" s="31"/>
      <c r="D267" s="31"/>
      <c r="E267" s="31"/>
      <c r="F267" s="31"/>
      <c r="G267" s="31"/>
      <c r="H267" s="31"/>
      <c r="I267" s="8"/>
      <c r="J267" s="8"/>
      <c r="K267" s="8"/>
      <c r="L267" s="8"/>
    </row>
    <row r="268" spans="2:12">
      <c r="B268" s="31"/>
      <c r="C268" s="31"/>
      <c r="D268" s="31"/>
      <c r="E268" s="31"/>
      <c r="F268" s="31"/>
      <c r="G268" s="31"/>
      <c r="H268" s="31"/>
      <c r="I268" s="8"/>
      <c r="J268" s="8"/>
      <c r="K268" s="8"/>
      <c r="L268" s="8"/>
    </row>
    <row r="269" spans="2:12">
      <c r="B269" s="31"/>
      <c r="C269" s="31"/>
      <c r="D269" s="31"/>
      <c r="E269" s="31"/>
      <c r="F269" s="31"/>
      <c r="G269" s="31"/>
      <c r="H269" s="31"/>
      <c r="I269" s="8"/>
      <c r="J269" s="8"/>
      <c r="K269" s="8"/>
      <c r="L269" s="8"/>
    </row>
    <row r="270" spans="2:12">
      <c r="B270" s="31"/>
      <c r="C270" s="31"/>
      <c r="D270" s="31"/>
      <c r="E270" s="31"/>
      <c r="F270" s="31"/>
      <c r="G270" s="31"/>
      <c r="H270" s="31"/>
      <c r="I270" s="8"/>
      <c r="J270" s="8"/>
      <c r="K270" s="8"/>
      <c r="L270" s="8"/>
    </row>
    <row r="271" spans="2:12">
      <c r="B271" s="31"/>
      <c r="C271" s="31"/>
      <c r="D271" s="31"/>
      <c r="E271" s="31"/>
      <c r="F271" s="31"/>
      <c r="G271" s="31"/>
      <c r="H271" s="31"/>
      <c r="I271" s="8"/>
      <c r="J271" s="8"/>
      <c r="K271" s="8"/>
      <c r="L271" s="8"/>
    </row>
    <row r="272" spans="2:12">
      <c r="B272" s="31"/>
      <c r="C272" s="31"/>
      <c r="D272" s="31"/>
      <c r="E272" s="31"/>
      <c r="F272" s="31"/>
      <c r="G272" s="31"/>
      <c r="H272" s="31"/>
      <c r="I272" s="8"/>
      <c r="J272" s="8"/>
      <c r="K272" s="8"/>
      <c r="L272" s="8"/>
    </row>
    <row r="273" spans="2:12">
      <c r="B273" s="31"/>
      <c r="C273" s="31"/>
      <c r="D273" s="31"/>
      <c r="E273" s="31"/>
      <c r="F273" s="31"/>
      <c r="G273" s="31"/>
      <c r="H273" s="31"/>
      <c r="I273" s="8"/>
      <c r="J273" s="8"/>
      <c r="K273" s="8"/>
      <c r="L273" s="8"/>
    </row>
    <row r="274" spans="2:12">
      <c r="B274" s="31"/>
      <c r="C274" s="31"/>
      <c r="D274" s="31"/>
      <c r="E274" s="31"/>
      <c r="F274" s="31"/>
      <c r="G274" s="31"/>
      <c r="H274" s="31"/>
      <c r="I274" s="8"/>
      <c r="J274" s="8"/>
      <c r="K274" s="8"/>
      <c r="L274" s="8"/>
    </row>
    <row r="275" spans="2:12">
      <c r="B275" s="31"/>
      <c r="C275" s="31"/>
      <c r="D275" s="31"/>
      <c r="E275" s="31"/>
      <c r="F275" s="31"/>
      <c r="G275" s="31"/>
      <c r="H275" s="31"/>
      <c r="I275" s="8"/>
      <c r="J275" s="8"/>
      <c r="K275" s="8"/>
      <c r="L275" s="8"/>
    </row>
    <row r="276" spans="2:12">
      <c r="B276" s="31"/>
      <c r="C276" s="31"/>
      <c r="D276" s="31"/>
      <c r="E276" s="31"/>
      <c r="F276" s="31"/>
      <c r="G276" s="31"/>
      <c r="H276" s="31"/>
      <c r="I276" s="8"/>
      <c r="J276" s="8"/>
      <c r="K276" s="8"/>
      <c r="L276" s="8"/>
    </row>
    <row r="277" spans="2:12">
      <c r="B277" s="31"/>
      <c r="C277" s="31"/>
      <c r="D277" s="31"/>
      <c r="E277" s="31"/>
      <c r="F277" s="31"/>
      <c r="G277" s="31"/>
      <c r="H277" s="31"/>
      <c r="I277" s="8"/>
      <c r="J277" s="8"/>
      <c r="K277" s="8"/>
      <c r="L277" s="8"/>
    </row>
    <row r="278" spans="2:12">
      <c r="B278" s="31"/>
      <c r="C278" s="31"/>
      <c r="D278" s="31"/>
      <c r="E278" s="31"/>
      <c r="F278" s="31"/>
      <c r="G278" s="31"/>
      <c r="H278" s="31"/>
      <c r="I278" s="8"/>
      <c r="J278" s="8"/>
      <c r="K278" s="8"/>
      <c r="L278" s="8"/>
    </row>
    <row r="279" spans="2:12">
      <c r="B279" s="31"/>
      <c r="C279" s="31"/>
      <c r="D279" s="31"/>
      <c r="E279" s="31"/>
      <c r="F279" s="31"/>
      <c r="G279" s="31"/>
      <c r="H279" s="31"/>
      <c r="I279" s="8"/>
      <c r="J279" s="8"/>
      <c r="K279" s="8"/>
      <c r="L279" s="8"/>
    </row>
    <row r="280" spans="2:12">
      <c r="B280" s="31"/>
      <c r="C280" s="31"/>
      <c r="D280" s="31"/>
      <c r="E280" s="31"/>
      <c r="F280" s="31"/>
      <c r="G280" s="31"/>
      <c r="H280" s="31"/>
      <c r="I280" s="8"/>
      <c r="J280" s="8"/>
      <c r="K280" s="8"/>
      <c r="L280" s="8"/>
    </row>
    <row r="281" spans="2:12">
      <c r="B281" s="31"/>
      <c r="C281" s="31"/>
      <c r="D281" s="31"/>
      <c r="E281" s="31"/>
      <c r="F281" s="31"/>
      <c r="G281" s="31"/>
      <c r="H281" s="31"/>
      <c r="I281" s="8"/>
      <c r="J281" s="8"/>
      <c r="K281" s="8"/>
      <c r="L281" s="8"/>
    </row>
    <row r="282" spans="2:12">
      <c r="B282" s="31"/>
      <c r="C282" s="31"/>
      <c r="D282" s="31"/>
      <c r="E282" s="31"/>
      <c r="F282" s="31"/>
      <c r="G282" s="31"/>
      <c r="H282" s="31"/>
      <c r="I282" s="8"/>
      <c r="J282" s="8"/>
      <c r="K282" s="8"/>
      <c r="L282" s="8"/>
    </row>
    <row r="283" spans="2:12">
      <c r="B283" s="31"/>
      <c r="C283" s="31"/>
      <c r="D283" s="31"/>
      <c r="E283" s="31"/>
      <c r="F283" s="31"/>
      <c r="G283" s="31"/>
      <c r="H283" s="31"/>
      <c r="I283" s="8"/>
      <c r="J283" s="8"/>
      <c r="K283" s="8"/>
      <c r="L283" s="8"/>
    </row>
    <row r="284" spans="2:12">
      <c r="B284" s="31"/>
      <c r="C284" s="31"/>
      <c r="D284" s="31"/>
      <c r="E284" s="31"/>
      <c r="F284" s="31"/>
      <c r="G284" s="31"/>
      <c r="H284" s="31"/>
      <c r="I284" s="8"/>
      <c r="J284" s="8"/>
      <c r="K284" s="8"/>
      <c r="L284" s="8"/>
    </row>
    <row r="285" spans="2:12">
      <c r="B285" s="31"/>
      <c r="C285" s="31"/>
      <c r="D285" s="31"/>
      <c r="E285" s="31"/>
      <c r="F285" s="31"/>
      <c r="G285" s="31"/>
      <c r="H285" s="31"/>
      <c r="I285" s="8"/>
      <c r="J285" s="8"/>
      <c r="K285" s="8"/>
      <c r="L285" s="8"/>
    </row>
    <row r="286" spans="2:12">
      <c r="B286" s="31"/>
      <c r="C286" s="31"/>
      <c r="D286" s="31"/>
      <c r="E286" s="31"/>
      <c r="F286" s="31"/>
      <c r="G286" s="31"/>
      <c r="H286" s="31"/>
      <c r="I286" s="8"/>
      <c r="J286" s="8"/>
      <c r="K286" s="8"/>
      <c r="L286" s="8"/>
    </row>
    <row r="287" spans="2:12">
      <c r="B287" s="31"/>
      <c r="C287" s="31"/>
      <c r="D287" s="31"/>
      <c r="E287" s="31"/>
      <c r="F287" s="31"/>
      <c r="G287" s="31"/>
      <c r="H287" s="31"/>
      <c r="I287" s="8"/>
      <c r="J287" s="8"/>
      <c r="K287" s="8"/>
      <c r="L287" s="8"/>
    </row>
    <row r="288" spans="2:12">
      <c r="B288" s="31"/>
      <c r="C288" s="31"/>
      <c r="D288" s="31"/>
      <c r="E288" s="31"/>
      <c r="F288" s="31"/>
      <c r="G288" s="31"/>
      <c r="H288" s="31"/>
      <c r="I288" s="8"/>
      <c r="J288" s="8"/>
      <c r="K288" s="8"/>
      <c r="L288" s="8"/>
    </row>
    <row r="289" spans="2:12">
      <c r="B289" s="31"/>
      <c r="C289" s="31"/>
      <c r="D289" s="31"/>
      <c r="E289" s="31"/>
      <c r="F289" s="31"/>
      <c r="G289" s="31"/>
      <c r="H289" s="31"/>
      <c r="I289" s="8"/>
      <c r="J289" s="8"/>
      <c r="K289" s="8"/>
      <c r="L289" s="8"/>
    </row>
    <row r="290" spans="2:12">
      <c r="B290" s="31"/>
      <c r="C290" s="31"/>
      <c r="D290" s="31"/>
      <c r="E290" s="31"/>
      <c r="F290" s="31"/>
      <c r="G290" s="31"/>
      <c r="H290" s="31"/>
      <c r="I290" s="8"/>
      <c r="J290" s="8"/>
      <c r="K290" s="8"/>
      <c r="L290" s="8"/>
    </row>
    <row r="291" spans="2:12">
      <c r="B291" s="31"/>
      <c r="C291" s="31"/>
      <c r="D291" s="31"/>
      <c r="E291" s="31"/>
      <c r="F291" s="31"/>
      <c r="G291" s="31"/>
      <c r="H291" s="31"/>
      <c r="I291" s="8"/>
      <c r="J291" s="8"/>
      <c r="K291" s="8"/>
      <c r="L291" s="8"/>
    </row>
    <row r="292" spans="2:12">
      <c r="B292" s="31"/>
      <c r="C292" s="31"/>
      <c r="D292" s="31"/>
      <c r="E292" s="31"/>
      <c r="F292" s="31"/>
      <c r="G292" s="31"/>
      <c r="H292" s="31"/>
      <c r="I292" s="8"/>
      <c r="J292" s="8"/>
      <c r="K292" s="8"/>
      <c r="L292" s="8"/>
    </row>
    <row r="293" spans="2:12">
      <c r="B293" s="31"/>
      <c r="C293" s="31"/>
      <c r="D293" s="31"/>
      <c r="E293" s="31"/>
      <c r="F293" s="31"/>
      <c r="G293" s="31"/>
      <c r="H293" s="31"/>
      <c r="I293" s="8"/>
      <c r="J293" s="8"/>
      <c r="K293" s="8"/>
      <c r="L293" s="8"/>
    </row>
    <row r="294" spans="2:12">
      <c r="B294" s="31"/>
      <c r="C294" s="31"/>
      <c r="D294" s="31"/>
      <c r="E294" s="31"/>
      <c r="F294" s="31"/>
      <c r="G294" s="31"/>
      <c r="H294" s="31"/>
      <c r="I294" s="8"/>
      <c r="J294" s="8"/>
      <c r="K294" s="8"/>
      <c r="L294" s="8"/>
    </row>
    <row r="295" spans="2:12">
      <c r="B295" s="31"/>
      <c r="C295" s="31"/>
      <c r="D295" s="31"/>
      <c r="E295" s="31"/>
      <c r="F295" s="31"/>
      <c r="G295" s="31"/>
      <c r="H295" s="31"/>
      <c r="I295" s="8"/>
      <c r="J295" s="8"/>
      <c r="K295" s="8"/>
      <c r="L295" s="8"/>
    </row>
    <row r="296" spans="2:12">
      <c r="B296" s="31"/>
      <c r="C296" s="31"/>
      <c r="D296" s="31"/>
      <c r="E296" s="31"/>
      <c r="F296" s="31"/>
      <c r="G296" s="31"/>
      <c r="H296" s="31"/>
      <c r="I296" s="8"/>
      <c r="J296" s="8"/>
      <c r="K296" s="8"/>
      <c r="L296" s="8"/>
    </row>
    <row r="297" spans="2:12">
      <c r="B297" s="31"/>
      <c r="C297" s="31"/>
      <c r="D297" s="31"/>
      <c r="E297" s="31"/>
      <c r="F297" s="31"/>
      <c r="G297" s="31"/>
      <c r="H297" s="31"/>
      <c r="I297" s="8"/>
      <c r="J297" s="8"/>
      <c r="K297" s="8"/>
      <c r="L297" s="8"/>
    </row>
    <row r="298" spans="2:12">
      <c r="B298" s="31"/>
      <c r="C298" s="31"/>
      <c r="D298" s="31"/>
      <c r="E298" s="31"/>
      <c r="F298" s="31"/>
      <c r="G298" s="31"/>
      <c r="H298" s="31"/>
      <c r="I298" s="8"/>
      <c r="J298" s="8"/>
      <c r="K298" s="8"/>
      <c r="L298" s="8"/>
    </row>
    <row r="299" spans="2:12">
      <c r="B299" s="31"/>
      <c r="C299" s="31"/>
      <c r="D299" s="31"/>
      <c r="E299" s="31"/>
      <c r="F299" s="31"/>
      <c r="G299" s="31"/>
      <c r="H299" s="31"/>
      <c r="I299" s="8"/>
      <c r="J299" s="8"/>
      <c r="K299" s="8"/>
      <c r="L299" s="8"/>
    </row>
    <row r="300" spans="2:12">
      <c r="B300" s="31"/>
      <c r="C300" s="31"/>
      <c r="D300" s="31"/>
      <c r="E300" s="31"/>
      <c r="F300" s="31"/>
      <c r="G300" s="31"/>
      <c r="H300" s="31"/>
      <c r="I300" s="8"/>
      <c r="J300" s="8"/>
      <c r="K300" s="8"/>
      <c r="L300" s="8"/>
    </row>
    <row r="301" spans="2:12">
      <c r="B301" s="31"/>
      <c r="C301" s="31"/>
      <c r="D301" s="31"/>
      <c r="E301" s="31"/>
      <c r="F301" s="31"/>
      <c r="G301" s="31"/>
      <c r="H301" s="31"/>
      <c r="I301" s="8"/>
      <c r="J301" s="8"/>
      <c r="K301" s="8"/>
      <c r="L301" s="8"/>
    </row>
    <row r="302" spans="2:12">
      <c r="B302" s="31"/>
      <c r="C302" s="31"/>
      <c r="D302" s="31"/>
      <c r="E302" s="31"/>
      <c r="F302" s="31"/>
      <c r="G302" s="31"/>
      <c r="H302" s="31"/>
      <c r="I302" s="8"/>
      <c r="J302" s="8"/>
      <c r="K302" s="8"/>
      <c r="L302" s="8"/>
    </row>
    <row r="303" spans="2:12">
      <c r="B303" s="31"/>
      <c r="C303" s="31"/>
      <c r="D303" s="31"/>
      <c r="E303" s="31"/>
      <c r="F303" s="31"/>
      <c r="G303" s="31"/>
      <c r="H303" s="31"/>
      <c r="I303" s="8"/>
      <c r="J303" s="8"/>
      <c r="K303" s="8"/>
      <c r="L303" s="8"/>
    </row>
    <row r="304" spans="2:12">
      <c r="B304" s="31"/>
      <c r="C304" s="31"/>
      <c r="D304" s="31"/>
      <c r="E304" s="31"/>
      <c r="F304" s="31"/>
      <c r="G304" s="31"/>
      <c r="H304" s="31"/>
      <c r="I304" s="8"/>
      <c r="J304" s="8"/>
      <c r="K304" s="8"/>
      <c r="L304" s="8"/>
    </row>
    <row r="305" spans="2:12">
      <c r="B305" s="31"/>
      <c r="C305" s="31"/>
      <c r="D305" s="31"/>
      <c r="E305" s="31"/>
      <c r="F305" s="31"/>
      <c r="G305" s="31"/>
      <c r="H305" s="31"/>
      <c r="I305" s="8"/>
      <c r="J305" s="8"/>
      <c r="K305" s="8"/>
      <c r="L305" s="8"/>
    </row>
    <row r="306" spans="2:12">
      <c r="B306" s="31"/>
      <c r="C306" s="31"/>
      <c r="D306" s="31"/>
      <c r="E306" s="31"/>
      <c r="F306" s="31"/>
      <c r="G306" s="31"/>
      <c r="H306" s="31"/>
      <c r="I306" s="8"/>
      <c r="J306" s="8"/>
      <c r="K306" s="8"/>
      <c r="L306" s="8"/>
    </row>
    <row r="307" spans="2:12">
      <c r="B307" s="31"/>
      <c r="C307" s="31"/>
      <c r="D307" s="31"/>
      <c r="E307" s="31"/>
      <c r="F307" s="31"/>
      <c r="G307" s="31"/>
      <c r="H307" s="31"/>
      <c r="I307" s="8"/>
      <c r="J307" s="8"/>
      <c r="K307" s="8"/>
      <c r="L307" s="8"/>
    </row>
    <row r="308" spans="2:12">
      <c r="B308" s="31"/>
      <c r="C308" s="31"/>
      <c r="D308" s="31"/>
      <c r="E308" s="31"/>
      <c r="F308" s="31"/>
      <c r="G308" s="31"/>
      <c r="H308" s="31"/>
      <c r="I308" s="8"/>
      <c r="J308" s="8"/>
      <c r="K308" s="8"/>
      <c r="L308" s="8"/>
    </row>
    <row r="309" spans="2:12">
      <c r="B309" s="31"/>
      <c r="C309" s="31"/>
      <c r="D309" s="31"/>
      <c r="E309" s="31"/>
      <c r="F309" s="31"/>
      <c r="G309" s="31"/>
      <c r="H309" s="31"/>
      <c r="I309" s="8"/>
      <c r="J309" s="8"/>
      <c r="K309" s="8"/>
      <c r="L309" s="8"/>
    </row>
    <row r="310" spans="2:12">
      <c r="B310" s="31"/>
      <c r="C310" s="31"/>
      <c r="D310" s="31"/>
      <c r="E310" s="31"/>
      <c r="F310" s="31"/>
      <c r="G310" s="31"/>
      <c r="H310" s="31"/>
      <c r="I310" s="8"/>
      <c r="J310" s="8"/>
      <c r="K310" s="8"/>
      <c r="L310" s="8"/>
    </row>
    <row r="311" spans="2:12">
      <c r="B311" s="31"/>
      <c r="C311" s="31"/>
      <c r="D311" s="31"/>
      <c r="E311" s="31"/>
      <c r="F311" s="31"/>
      <c r="G311" s="31"/>
      <c r="H311" s="31"/>
      <c r="I311" s="8"/>
      <c r="J311" s="8"/>
      <c r="K311" s="8"/>
      <c r="L311" s="8"/>
    </row>
    <row r="312" spans="2:12">
      <c r="B312" s="31"/>
      <c r="C312" s="31"/>
      <c r="D312" s="31"/>
      <c r="E312" s="31"/>
      <c r="F312" s="31"/>
      <c r="G312" s="31"/>
      <c r="H312" s="31"/>
      <c r="I312" s="8"/>
      <c r="J312" s="8"/>
      <c r="K312" s="8"/>
      <c r="L312" s="8"/>
    </row>
    <row r="313" spans="2:12">
      <c r="B313" s="31"/>
      <c r="C313" s="31"/>
      <c r="D313" s="31"/>
      <c r="E313" s="31"/>
      <c r="F313" s="31"/>
      <c r="G313" s="31"/>
      <c r="H313" s="31"/>
      <c r="I313" s="8"/>
      <c r="J313" s="8"/>
      <c r="K313" s="8"/>
      <c r="L313" s="8"/>
    </row>
    <row r="314" spans="2:12">
      <c r="B314" s="31"/>
      <c r="C314" s="31"/>
      <c r="D314" s="31"/>
      <c r="E314" s="31"/>
      <c r="F314" s="31"/>
      <c r="G314" s="31"/>
      <c r="H314" s="31"/>
      <c r="I314" s="8"/>
      <c r="J314" s="8"/>
      <c r="K314" s="8"/>
      <c r="L314" s="8"/>
    </row>
    <row r="315" spans="2:12">
      <c r="B315" s="31"/>
      <c r="C315" s="31"/>
      <c r="D315" s="31"/>
      <c r="E315" s="31"/>
      <c r="F315" s="31"/>
      <c r="G315" s="31"/>
      <c r="H315" s="31"/>
      <c r="I315" s="8"/>
      <c r="J315" s="8"/>
      <c r="K315" s="8"/>
      <c r="L315" s="8"/>
    </row>
    <row r="316" spans="2:12">
      <c r="B316" s="31"/>
      <c r="C316" s="31"/>
      <c r="D316" s="31"/>
      <c r="E316" s="31"/>
      <c r="F316" s="31"/>
      <c r="G316" s="31"/>
      <c r="H316" s="31"/>
      <c r="I316" s="8"/>
      <c r="J316" s="8"/>
      <c r="K316" s="8"/>
      <c r="L316" s="8"/>
    </row>
    <row r="317" spans="2:12">
      <c r="B317" s="31"/>
      <c r="C317" s="31"/>
      <c r="D317" s="31"/>
      <c r="E317" s="31"/>
      <c r="F317" s="31"/>
      <c r="G317" s="31"/>
      <c r="H317" s="31"/>
      <c r="I317" s="8"/>
      <c r="J317" s="8"/>
      <c r="K317" s="8"/>
      <c r="L317" s="8"/>
    </row>
    <row r="318" spans="2:12">
      <c r="B318" s="31"/>
      <c r="C318" s="31"/>
      <c r="D318" s="31"/>
      <c r="E318" s="31"/>
      <c r="F318" s="31"/>
      <c r="G318" s="31"/>
      <c r="H318" s="31"/>
      <c r="I318" s="8"/>
      <c r="J318" s="8"/>
      <c r="K318" s="8"/>
      <c r="L318" s="8"/>
    </row>
    <row r="319" spans="2:12">
      <c r="B319" s="31"/>
      <c r="C319" s="31"/>
      <c r="D319" s="31"/>
      <c r="E319" s="31"/>
      <c r="F319" s="31"/>
      <c r="G319" s="31"/>
      <c r="H319" s="31"/>
      <c r="I319" s="8"/>
      <c r="J319" s="8"/>
      <c r="K319" s="8"/>
      <c r="L319" s="8"/>
    </row>
    <row r="320" spans="2:12">
      <c r="B320" s="31"/>
      <c r="C320" s="31"/>
      <c r="D320" s="31"/>
      <c r="E320" s="31"/>
      <c r="F320" s="31"/>
      <c r="G320" s="31"/>
      <c r="H320" s="31"/>
      <c r="I320" s="8"/>
      <c r="J320" s="8"/>
      <c r="K320" s="8"/>
      <c r="L320" s="8"/>
    </row>
    <row r="321" spans="2:12">
      <c r="B321" s="31"/>
      <c r="C321" s="31"/>
      <c r="D321" s="31"/>
      <c r="E321" s="31"/>
      <c r="F321" s="31"/>
      <c r="G321" s="31"/>
      <c r="H321" s="31"/>
      <c r="I321" s="8"/>
      <c r="J321" s="8"/>
      <c r="K321" s="8"/>
      <c r="L321" s="8"/>
    </row>
    <row r="322" spans="2:12">
      <c r="B322" s="31"/>
      <c r="C322" s="31"/>
      <c r="D322" s="31"/>
      <c r="E322" s="31"/>
      <c r="F322" s="31"/>
      <c r="G322" s="31"/>
      <c r="H322" s="31"/>
      <c r="I322" s="8"/>
      <c r="J322" s="8"/>
      <c r="K322" s="8"/>
      <c r="L322" s="8"/>
    </row>
    <row r="323" spans="2:12">
      <c r="B323" s="31"/>
      <c r="C323" s="31"/>
      <c r="D323" s="31"/>
      <c r="E323" s="31"/>
      <c r="F323" s="31"/>
      <c r="G323" s="31"/>
      <c r="H323" s="31"/>
      <c r="I323" s="8"/>
      <c r="J323" s="8"/>
      <c r="K323" s="8"/>
      <c r="L323" s="8"/>
    </row>
    <row r="324" spans="2:12">
      <c r="B324" s="31"/>
      <c r="C324" s="31"/>
      <c r="D324" s="31"/>
      <c r="E324" s="31"/>
      <c r="F324" s="31"/>
      <c r="G324" s="31"/>
      <c r="H324" s="31"/>
      <c r="I324" s="8"/>
      <c r="J324" s="8"/>
      <c r="K324" s="8"/>
      <c r="L324" s="8"/>
    </row>
    <row r="325" spans="2:12">
      <c r="B325" s="31"/>
      <c r="C325" s="31"/>
      <c r="D325" s="31"/>
      <c r="E325" s="31"/>
      <c r="F325" s="31"/>
      <c r="G325" s="31"/>
      <c r="H325" s="31"/>
      <c r="I325" s="8"/>
      <c r="J325" s="8"/>
      <c r="K325" s="8"/>
      <c r="L325" s="8"/>
    </row>
    <row r="326" spans="2:12">
      <c r="B326" s="31"/>
      <c r="C326" s="31"/>
      <c r="D326" s="31"/>
      <c r="E326" s="31"/>
      <c r="F326" s="31"/>
      <c r="G326" s="31"/>
      <c r="H326" s="31"/>
      <c r="I326" s="8"/>
      <c r="J326" s="8"/>
      <c r="K326" s="8"/>
      <c r="L326" s="8"/>
    </row>
    <row r="327" spans="2:12">
      <c r="B327" s="31"/>
      <c r="C327" s="31"/>
      <c r="D327" s="31"/>
      <c r="E327" s="31"/>
      <c r="F327" s="31"/>
      <c r="G327" s="31"/>
      <c r="H327" s="31"/>
      <c r="I327" s="8"/>
      <c r="J327" s="8"/>
      <c r="K327" s="8"/>
      <c r="L327" s="8"/>
    </row>
    <row r="328" spans="2:12">
      <c r="B328" s="31"/>
      <c r="C328" s="31"/>
      <c r="D328" s="31"/>
      <c r="E328" s="31"/>
      <c r="F328" s="31"/>
      <c r="G328" s="31"/>
      <c r="H328" s="31"/>
      <c r="I328" s="8"/>
      <c r="J328" s="8"/>
      <c r="K328" s="8"/>
      <c r="L328" s="8"/>
    </row>
    <row r="329" spans="2:12">
      <c r="B329" s="31"/>
      <c r="C329" s="31"/>
      <c r="D329" s="31"/>
      <c r="E329" s="31"/>
      <c r="F329" s="31"/>
      <c r="G329" s="31"/>
      <c r="H329" s="31"/>
      <c r="I329" s="8"/>
      <c r="J329" s="8"/>
      <c r="K329" s="8"/>
      <c r="L329" s="8"/>
    </row>
    <row r="330" spans="2:12">
      <c r="B330" s="31"/>
      <c r="C330" s="31"/>
      <c r="D330" s="31"/>
      <c r="E330" s="31"/>
      <c r="F330" s="31"/>
      <c r="G330" s="31"/>
      <c r="H330" s="31"/>
      <c r="I330" s="8"/>
      <c r="J330" s="8"/>
      <c r="K330" s="8"/>
      <c r="L330" s="8"/>
    </row>
    <row r="331" spans="2:12">
      <c r="B331" s="31"/>
      <c r="C331" s="31"/>
      <c r="D331" s="31"/>
      <c r="E331" s="31"/>
      <c r="F331" s="31"/>
      <c r="G331" s="31"/>
      <c r="H331" s="31"/>
      <c r="I331" s="8"/>
      <c r="J331" s="8"/>
      <c r="K331" s="8"/>
      <c r="L331" s="8"/>
    </row>
    <row r="332" spans="2:12">
      <c r="B332" s="31"/>
      <c r="C332" s="31"/>
      <c r="D332" s="31"/>
      <c r="E332" s="31"/>
      <c r="F332" s="31"/>
      <c r="G332" s="31"/>
      <c r="H332" s="31"/>
      <c r="I332" s="8"/>
      <c r="J332" s="8"/>
      <c r="K332" s="8"/>
      <c r="L332" s="8"/>
    </row>
    <row r="333" spans="2:12">
      <c r="B333" s="31"/>
      <c r="C333" s="31"/>
      <c r="D333" s="31"/>
      <c r="E333" s="31"/>
      <c r="F333" s="31"/>
      <c r="G333" s="31"/>
      <c r="H333" s="31"/>
      <c r="I333" s="8"/>
      <c r="J333" s="8"/>
      <c r="K333" s="8"/>
      <c r="L333" s="8"/>
    </row>
    <row r="334" spans="2:12">
      <c r="B334" s="31"/>
      <c r="C334" s="31"/>
      <c r="D334" s="31"/>
      <c r="E334" s="31"/>
      <c r="F334" s="31"/>
      <c r="G334" s="31"/>
      <c r="H334" s="31"/>
      <c r="I334" s="8"/>
      <c r="J334" s="8"/>
      <c r="K334" s="8"/>
      <c r="L334" s="8"/>
    </row>
    <row r="335" spans="2:12">
      <c r="B335" s="31"/>
      <c r="C335" s="31"/>
      <c r="D335" s="31"/>
      <c r="E335" s="31"/>
      <c r="F335" s="31"/>
      <c r="G335" s="31"/>
      <c r="H335" s="31"/>
      <c r="I335" s="8"/>
      <c r="J335" s="8"/>
      <c r="K335" s="8"/>
      <c r="L335" s="8"/>
    </row>
    <row r="336" spans="2:12">
      <c r="B336" s="31"/>
      <c r="C336" s="31"/>
      <c r="D336" s="31"/>
      <c r="E336" s="31"/>
      <c r="F336" s="31"/>
      <c r="G336" s="31"/>
      <c r="H336" s="31"/>
      <c r="I336" s="8"/>
      <c r="J336" s="8"/>
      <c r="K336" s="8"/>
      <c r="L336" s="8"/>
    </row>
    <row r="337" spans="2:12">
      <c r="B337" s="31"/>
      <c r="C337" s="31"/>
      <c r="D337" s="31"/>
      <c r="E337" s="31"/>
      <c r="F337" s="31"/>
      <c r="G337" s="31"/>
      <c r="H337" s="31"/>
      <c r="I337" s="8"/>
      <c r="J337" s="8"/>
      <c r="K337" s="8"/>
      <c r="L337" s="8"/>
    </row>
    <row r="338" spans="2:12">
      <c r="B338" s="31"/>
      <c r="C338" s="31"/>
      <c r="D338" s="31"/>
      <c r="E338" s="31"/>
      <c r="F338" s="31"/>
      <c r="G338" s="31"/>
      <c r="H338" s="31"/>
      <c r="I338" s="8"/>
      <c r="J338" s="8"/>
      <c r="K338" s="8"/>
      <c r="L338" s="8"/>
    </row>
    <row r="339" spans="2:12">
      <c r="B339" s="31"/>
      <c r="C339" s="31"/>
      <c r="D339" s="31"/>
      <c r="E339" s="31"/>
      <c r="F339" s="31"/>
      <c r="G339" s="31"/>
      <c r="H339" s="31"/>
      <c r="I339" s="8"/>
      <c r="J339" s="8"/>
      <c r="K339" s="8"/>
      <c r="L339" s="8"/>
    </row>
    <row r="340" spans="2:12">
      <c r="B340" s="31"/>
      <c r="C340" s="31"/>
      <c r="D340" s="31"/>
      <c r="E340" s="31"/>
      <c r="F340" s="31"/>
      <c r="G340" s="31"/>
      <c r="H340" s="31"/>
      <c r="I340" s="8"/>
      <c r="J340" s="8"/>
      <c r="K340" s="8"/>
      <c r="L340" s="8"/>
    </row>
    <row r="341" spans="2:12">
      <c r="B341" s="31"/>
      <c r="C341" s="31"/>
      <c r="D341" s="31"/>
      <c r="E341" s="31"/>
      <c r="F341" s="31"/>
      <c r="G341" s="31"/>
      <c r="H341" s="31"/>
      <c r="I341" s="8"/>
      <c r="J341" s="8"/>
      <c r="K341" s="8"/>
      <c r="L341" s="8"/>
    </row>
    <row r="342" spans="2:12">
      <c r="B342" s="31"/>
      <c r="C342" s="31"/>
      <c r="D342" s="31"/>
      <c r="E342" s="31"/>
      <c r="F342" s="31"/>
      <c r="G342" s="31"/>
      <c r="H342" s="31"/>
      <c r="I342" s="8"/>
      <c r="J342" s="8"/>
      <c r="K342" s="8"/>
      <c r="L342" s="8"/>
    </row>
    <row r="343" spans="2:12">
      <c r="B343" s="31"/>
      <c r="C343" s="31"/>
      <c r="D343" s="31"/>
      <c r="E343" s="31"/>
      <c r="F343" s="31"/>
      <c r="G343" s="31"/>
      <c r="H343" s="31"/>
      <c r="I343" s="8"/>
      <c r="J343" s="8"/>
      <c r="K343" s="8"/>
      <c r="L343" s="8"/>
    </row>
    <row r="344" spans="2:12">
      <c r="B344" s="31"/>
      <c r="C344" s="31"/>
      <c r="D344" s="31"/>
      <c r="E344" s="31"/>
      <c r="F344" s="31"/>
      <c r="G344" s="31"/>
      <c r="H344" s="31"/>
      <c r="I344" s="8"/>
      <c r="J344" s="8"/>
      <c r="K344" s="8"/>
      <c r="L344" s="8"/>
    </row>
    <row r="345" spans="2:12">
      <c r="B345" s="31"/>
      <c r="C345" s="31"/>
      <c r="D345" s="31"/>
      <c r="E345" s="31"/>
      <c r="F345" s="31"/>
      <c r="G345" s="31"/>
      <c r="H345" s="31"/>
      <c r="I345" s="8"/>
      <c r="J345" s="8"/>
      <c r="K345" s="8"/>
      <c r="L345" s="8"/>
    </row>
    <row r="346" spans="2:12">
      <c r="B346" s="31"/>
      <c r="C346" s="31"/>
      <c r="D346" s="31"/>
      <c r="E346" s="31"/>
      <c r="F346" s="31"/>
      <c r="G346" s="31"/>
      <c r="H346" s="31"/>
      <c r="I346" s="8"/>
      <c r="J346" s="8"/>
      <c r="K346" s="8"/>
      <c r="L346" s="8"/>
    </row>
    <row r="347" spans="2:12">
      <c r="B347" s="31"/>
      <c r="C347" s="31"/>
      <c r="D347" s="31"/>
      <c r="E347" s="31"/>
      <c r="F347" s="31"/>
      <c r="G347" s="31"/>
      <c r="H347" s="31"/>
      <c r="I347" s="8"/>
      <c r="J347" s="8"/>
      <c r="K347" s="8"/>
      <c r="L347" s="8"/>
    </row>
    <row r="348" spans="2:12">
      <c r="B348" s="31"/>
      <c r="C348" s="31"/>
      <c r="D348" s="31"/>
      <c r="E348" s="31"/>
      <c r="F348" s="31"/>
      <c r="G348" s="31"/>
      <c r="H348" s="31"/>
      <c r="I348" s="8"/>
      <c r="J348" s="8"/>
      <c r="K348" s="8"/>
      <c r="L348" s="8"/>
    </row>
    <row r="349" spans="2:12">
      <c r="B349" s="31"/>
      <c r="C349" s="31"/>
      <c r="D349" s="31"/>
      <c r="E349" s="31"/>
      <c r="F349" s="31"/>
      <c r="G349" s="31"/>
      <c r="H349" s="31"/>
      <c r="I349" s="8"/>
      <c r="J349" s="8"/>
      <c r="K349" s="8"/>
      <c r="L349" s="8"/>
    </row>
    <row r="350" spans="2:12">
      <c r="B350" s="31"/>
      <c r="C350" s="31"/>
      <c r="D350" s="31"/>
      <c r="E350" s="31"/>
      <c r="F350" s="31"/>
      <c r="G350" s="31"/>
      <c r="H350" s="31"/>
      <c r="I350" s="8"/>
      <c r="J350" s="8"/>
      <c r="K350" s="8"/>
      <c r="L350" s="8"/>
    </row>
    <row r="351" spans="2:12">
      <c r="B351" s="31"/>
      <c r="C351" s="31"/>
      <c r="D351" s="31"/>
      <c r="E351" s="31"/>
      <c r="F351" s="31"/>
      <c r="G351" s="31"/>
      <c r="H351" s="31"/>
      <c r="I351" s="8"/>
      <c r="J351" s="8"/>
      <c r="K351" s="8"/>
      <c r="L351" s="8"/>
    </row>
    <row r="352" spans="2:12">
      <c r="B352" s="31"/>
      <c r="C352" s="31"/>
      <c r="D352" s="31"/>
      <c r="E352" s="31"/>
      <c r="F352" s="31"/>
      <c r="G352" s="31"/>
      <c r="H352" s="31"/>
      <c r="I352" s="8"/>
      <c r="J352" s="8"/>
      <c r="K352" s="8"/>
      <c r="L352" s="8"/>
    </row>
    <row r="353" spans="2:12">
      <c r="B353" s="31"/>
      <c r="C353" s="31"/>
      <c r="D353" s="31"/>
      <c r="E353" s="31"/>
      <c r="F353" s="31"/>
      <c r="G353" s="31"/>
      <c r="H353" s="31"/>
      <c r="I353" s="8"/>
      <c r="J353" s="8"/>
      <c r="K353" s="8"/>
      <c r="L353" s="8"/>
    </row>
    <row r="354" spans="2:12">
      <c r="B354" s="31"/>
      <c r="C354" s="31"/>
      <c r="D354" s="31"/>
      <c r="E354" s="31"/>
      <c r="F354" s="31"/>
      <c r="G354" s="31"/>
      <c r="H354" s="31"/>
      <c r="I354" s="8"/>
      <c r="J354" s="8"/>
      <c r="K354" s="8"/>
      <c r="L354" s="8"/>
    </row>
    <row r="355" spans="2:12">
      <c r="B355" s="31"/>
      <c r="C355" s="31"/>
      <c r="D355" s="31"/>
      <c r="E355" s="31"/>
      <c r="F355" s="31"/>
      <c r="G355" s="31"/>
      <c r="H355" s="31"/>
      <c r="I355" s="8"/>
      <c r="J355" s="8"/>
      <c r="K355" s="8"/>
      <c r="L355" s="8"/>
    </row>
    <row r="356" spans="2:12">
      <c r="B356" s="31"/>
      <c r="C356" s="31"/>
      <c r="D356" s="31"/>
      <c r="E356" s="31"/>
      <c r="F356" s="31"/>
      <c r="G356" s="31"/>
      <c r="H356" s="31"/>
      <c r="I356" s="8"/>
      <c r="J356" s="8"/>
      <c r="K356" s="8"/>
      <c r="L356" s="8"/>
    </row>
    <row r="357" spans="2:12">
      <c r="B357" s="31"/>
      <c r="C357" s="31"/>
      <c r="D357" s="31"/>
      <c r="E357" s="31"/>
      <c r="F357" s="31"/>
      <c r="G357" s="31"/>
      <c r="H357" s="31"/>
      <c r="I357" s="8"/>
      <c r="J357" s="8"/>
      <c r="K357" s="8"/>
      <c r="L357" s="8"/>
    </row>
    <row r="358" spans="2:12">
      <c r="B358" s="31"/>
      <c r="C358" s="31"/>
      <c r="D358" s="31"/>
      <c r="E358" s="31"/>
      <c r="F358" s="31"/>
      <c r="G358" s="31"/>
      <c r="H358" s="31"/>
      <c r="I358" s="8"/>
      <c r="J358" s="8"/>
      <c r="K358" s="8"/>
      <c r="L358" s="8"/>
    </row>
    <row r="359" spans="2:12">
      <c r="B359" s="31"/>
      <c r="C359" s="31"/>
      <c r="D359" s="31"/>
      <c r="E359" s="31"/>
      <c r="F359" s="31"/>
      <c r="G359" s="31"/>
      <c r="H359" s="31"/>
      <c r="I359" s="8"/>
      <c r="J359" s="8"/>
      <c r="K359" s="8"/>
      <c r="L359" s="8"/>
    </row>
    <row r="360" spans="2:12">
      <c r="B360" s="31"/>
      <c r="C360" s="31"/>
      <c r="D360" s="31"/>
      <c r="E360" s="31"/>
      <c r="F360" s="31"/>
      <c r="G360" s="31"/>
      <c r="H360" s="31"/>
      <c r="I360" s="8"/>
      <c r="J360" s="8"/>
      <c r="K360" s="8"/>
      <c r="L360" s="8"/>
    </row>
    <row r="361" spans="2:12">
      <c r="B361" s="31"/>
      <c r="C361" s="31"/>
      <c r="D361" s="31"/>
      <c r="E361" s="31"/>
      <c r="F361" s="31"/>
      <c r="G361" s="31"/>
      <c r="H361" s="31"/>
      <c r="I361" s="8"/>
      <c r="J361" s="8"/>
      <c r="K361" s="8"/>
      <c r="L361" s="8"/>
    </row>
    <row r="362" spans="2:12">
      <c r="B362" s="31"/>
      <c r="C362" s="31"/>
      <c r="D362" s="31"/>
      <c r="E362" s="31"/>
      <c r="F362" s="31"/>
      <c r="G362" s="31"/>
      <c r="H362" s="31"/>
      <c r="I362" s="8"/>
      <c r="J362" s="8"/>
      <c r="K362" s="8"/>
      <c r="L362" s="8"/>
    </row>
    <row r="363" spans="2:12">
      <c r="B363" s="31"/>
      <c r="C363" s="31"/>
      <c r="D363" s="31"/>
      <c r="E363" s="31"/>
      <c r="F363" s="31"/>
      <c r="G363" s="31"/>
      <c r="H363" s="31"/>
      <c r="I363" s="8"/>
      <c r="J363" s="8"/>
      <c r="K363" s="8"/>
      <c r="L363" s="8"/>
    </row>
    <row r="364" spans="2:12">
      <c r="B364" s="31"/>
      <c r="C364" s="31"/>
      <c r="D364" s="31"/>
      <c r="E364" s="31"/>
      <c r="F364" s="31"/>
      <c r="G364" s="31"/>
      <c r="H364" s="31"/>
      <c r="I364" s="8"/>
      <c r="J364" s="8"/>
      <c r="K364" s="8"/>
      <c r="L364" s="8"/>
    </row>
    <row r="365" spans="2:12">
      <c r="B365" s="31"/>
      <c r="C365" s="31"/>
      <c r="D365" s="31"/>
      <c r="E365" s="31"/>
      <c r="F365" s="31"/>
      <c r="G365" s="31"/>
      <c r="H365" s="31"/>
      <c r="I365" s="8"/>
      <c r="J365" s="8"/>
      <c r="K365" s="8"/>
      <c r="L365" s="8"/>
    </row>
    <row r="366" spans="2:12">
      <c r="B366" s="31"/>
      <c r="C366" s="31"/>
      <c r="D366" s="31"/>
      <c r="E366" s="31"/>
      <c r="F366" s="31"/>
      <c r="G366" s="31"/>
      <c r="H366" s="31"/>
      <c r="I366" s="8"/>
      <c r="J366" s="8"/>
      <c r="K366" s="8"/>
      <c r="L366" s="8"/>
    </row>
    <row r="367" spans="2:12">
      <c r="B367" s="31"/>
      <c r="C367" s="31"/>
      <c r="D367" s="31"/>
      <c r="E367" s="31"/>
      <c r="F367" s="31"/>
      <c r="G367" s="31"/>
      <c r="H367" s="31"/>
      <c r="I367" s="8"/>
      <c r="J367" s="8"/>
      <c r="K367" s="8"/>
      <c r="L367" s="8"/>
    </row>
    <row r="368" spans="2:12">
      <c r="B368" s="31"/>
      <c r="C368" s="31"/>
      <c r="D368" s="31"/>
      <c r="E368" s="31"/>
      <c r="F368" s="31"/>
      <c r="G368" s="31"/>
      <c r="H368" s="31"/>
      <c r="I368" s="8"/>
      <c r="J368" s="8"/>
      <c r="K368" s="8"/>
      <c r="L368" s="8"/>
    </row>
    <row r="369" spans="2:12">
      <c r="B369" s="31"/>
      <c r="C369" s="31"/>
      <c r="D369" s="31"/>
      <c r="E369" s="31"/>
      <c r="F369" s="31"/>
      <c r="G369" s="31"/>
      <c r="H369" s="31"/>
      <c r="I369" s="8"/>
      <c r="J369" s="8"/>
      <c r="K369" s="8"/>
      <c r="L369" s="8"/>
    </row>
    <row r="370" spans="2:12">
      <c r="B370" s="31"/>
      <c r="C370" s="31"/>
      <c r="D370" s="31"/>
      <c r="E370" s="31"/>
      <c r="F370" s="31"/>
      <c r="G370" s="31"/>
      <c r="H370" s="31"/>
      <c r="I370" s="8"/>
      <c r="J370" s="8"/>
      <c r="K370" s="8"/>
      <c r="L370" s="8"/>
    </row>
    <row r="371" spans="2:12">
      <c r="B371" s="31"/>
      <c r="C371" s="31"/>
      <c r="D371" s="31"/>
      <c r="E371" s="31"/>
      <c r="F371" s="31"/>
      <c r="G371" s="31"/>
      <c r="H371" s="31"/>
      <c r="I371" s="8"/>
      <c r="J371" s="8"/>
      <c r="K371" s="8"/>
      <c r="L371" s="8"/>
    </row>
    <row r="372" spans="2:12">
      <c r="B372" s="31"/>
      <c r="C372" s="31"/>
      <c r="D372" s="31"/>
      <c r="E372" s="31"/>
      <c r="F372" s="31"/>
      <c r="G372" s="31"/>
      <c r="H372" s="31"/>
      <c r="I372" s="8"/>
      <c r="J372" s="8"/>
      <c r="K372" s="8"/>
      <c r="L372" s="8"/>
    </row>
    <row r="373" spans="2:12">
      <c r="B373" s="31"/>
      <c r="C373" s="31"/>
      <c r="D373" s="31"/>
      <c r="E373" s="31"/>
      <c r="F373" s="31"/>
      <c r="G373" s="31"/>
      <c r="H373" s="31"/>
      <c r="I373" s="8"/>
      <c r="J373" s="8"/>
      <c r="K373" s="8"/>
      <c r="L373" s="8"/>
    </row>
    <row r="374" spans="2:12">
      <c r="B374" s="31"/>
      <c r="C374" s="31"/>
      <c r="D374" s="31"/>
      <c r="E374" s="31"/>
      <c r="F374" s="31"/>
      <c r="G374" s="31"/>
      <c r="H374" s="31"/>
      <c r="I374" s="8"/>
      <c r="J374" s="8"/>
      <c r="K374" s="8"/>
      <c r="L374" s="8"/>
    </row>
    <row r="375" spans="2:12">
      <c r="B375" s="31"/>
      <c r="C375" s="31"/>
      <c r="D375" s="31"/>
      <c r="E375" s="31"/>
      <c r="F375" s="31"/>
      <c r="G375" s="31"/>
      <c r="H375" s="31"/>
      <c r="I375" s="8"/>
      <c r="J375" s="8"/>
      <c r="K375" s="8"/>
      <c r="L375" s="8"/>
    </row>
    <row r="376" spans="2:12">
      <c r="B376" s="31"/>
      <c r="C376" s="31"/>
      <c r="D376" s="31"/>
      <c r="E376" s="31"/>
      <c r="F376" s="31"/>
      <c r="G376" s="31"/>
      <c r="H376" s="31"/>
      <c r="I376" s="8"/>
      <c r="J376" s="8"/>
      <c r="K376" s="8"/>
      <c r="L376" s="8"/>
    </row>
    <row r="377" spans="2:12">
      <c r="B377" s="31"/>
      <c r="C377" s="31"/>
      <c r="D377" s="31"/>
      <c r="E377" s="31"/>
      <c r="F377" s="31"/>
      <c r="G377" s="31"/>
      <c r="H377" s="31"/>
      <c r="I377" s="8"/>
      <c r="J377" s="8"/>
      <c r="K377" s="8"/>
      <c r="L377" s="8"/>
    </row>
    <row r="378" spans="2:12">
      <c r="B378" s="31"/>
      <c r="C378" s="31"/>
      <c r="D378" s="31"/>
      <c r="E378" s="31"/>
      <c r="F378" s="31"/>
      <c r="G378" s="31"/>
      <c r="H378" s="31"/>
      <c r="I378" s="8"/>
      <c r="J378" s="8"/>
      <c r="K378" s="8"/>
      <c r="L378" s="8"/>
    </row>
    <row r="379" spans="2:12">
      <c r="B379" s="31"/>
      <c r="C379" s="31"/>
      <c r="D379" s="31"/>
      <c r="E379" s="31"/>
      <c r="F379" s="31"/>
      <c r="G379" s="31"/>
      <c r="H379" s="31"/>
      <c r="I379" s="8"/>
      <c r="J379" s="8"/>
      <c r="K379" s="8"/>
      <c r="L379" s="8"/>
    </row>
    <row r="380" spans="2:12">
      <c r="B380" s="31"/>
      <c r="C380" s="31"/>
      <c r="D380" s="31"/>
      <c r="E380" s="31"/>
      <c r="F380" s="31"/>
      <c r="G380" s="31"/>
      <c r="H380" s="31"/>
      <c r="I380" s="8"/>
      <c r="J380" s="8"/>
      <c r="K380" s="8"/>
      <c r="L380" s="8"/>
    </row>
    <row r="381" spans="2:12">
      <c r="B381" s="31"/>
      <c r="C381" s="31"/>
      <c r="D381" s="31"/>
      <c r="E381" s="31"/>
      <c r="F381" s="31"/>
      <c r="G381" s="31"/>
      <c r="H381" s="31"/>
      <c r="I381" s="8"/>
      <c r="J381" s="8"/>
      <c r="K381" s="8"/>
      <c r="L381" s="8"/>
    </row>
    <row r="382" spans="2:12">
      <c r="B382" s="31"/>
      <c r="C382" s="31"/>
      <c r="D382" s="31"/>
      <c r="E382" s="31"/>
      <c r="F382" s="31"/>
      <c r="G382" s="31"/>
      <c r="H382" s="31"/>
      <c r="I382" s="8"/>
      <c r="J382" s="8"/>
      <c r="K382" s="8"/>
      <c r="L382" s="8"/>
    </row>
    <row r="383" spans="2:12">
      <c r="B383" s="31"/>
      <c r="C383" s="31"/>
      <c r="D383" s="31"/>
      <c r="E383" s="31"/>
      <c r="F383" s="31"/>
      <c r="G383" s="31"/>
      <c r="H383" s="31"/>
      <c r="I383" s="8"/>
      <c r="J383" s="8"/>
      <c r="K383" s="8"/>
      <c r="L383" s="8"/>
    </row>
    <row r="384" spans="2:12">
      <c r="B384" s="31"/>
      <c r="C384" s="31"/>
      <c r="D384" s="31"/>
      <c r="E384" s="31"/>
      <c r="F384" s="31"/>
      <c r="G384" s="31"/>
      <c r="H384" s="31"/>
      <c r="I384" s="8"/>
      <c r="J384" s="8"/>
      <c r="K384" s="8"/>
      <c r="L384" s="8"/>
    </row>
    <row r="385" spans="2:12">
      <c r="B385" s="31"/>
      <c r="C385" s="31"/>
      <c r="D385" s="31"/>
      <c r="E385" s="31"/>
      <c r="F385" s="31"/>
      <c r="G385" s="31"/>
      <c r="H385" s="31"/>
      <c r="I385" s="8"/>
      <c r="J385" s="8"/>
      <c r="K385" s="8"/>
      <c r="L385" s="8"/>
    </row>
    <row r="386" spans="2:12">
      <c r="B386" s="31"/>
      <c r="C386" s="31"/>
      <c r="D386" s="31"/>
      <c r="E386" s="31"/>
      <c r="F386" s="31"/>
      <c r="G386" s="31"/>
      <c r="H386" s="31"/>
      <c r="I386" s="8"/>
      <c r="J386" s="8"/>
      <c r="K386" s="8"/>
      <c r="L386" s="8"/>
    </row>
    <row r="387" spans="2:12">
      <c r="B387" s="31"/>
      <c r="C387" s="31"/>
      <c r="D387" s="31"/>
      <c r="E387" s="31"/>
      <c r="F387" s="31"/>
      <c r="G387" s="31"/>
      <c r="H387" s="31"/>
      <c r="I387" s="8"/>
      <c r="J387" s="8"/>
      <c r="K387" s="8"/>
      <c r="L387" s="8"/>
    </row>
    <row r="388" spans="2:12">
      <c r="B388" s="31"/>
      <c r="C388" s="31"/>
      <c r="D388" s="31"/>
      <c r="E388" s="31"/>
      <c r="F388" s="31"/>
      <c r="G388" s="31"/>
      <c r="H388" s="31"/>
      <c r="I388" s="8"/>
      <c r="J388" s="8"/>
      <c r="K388" s="8"/>
      <c r="L388" s="8"/>
    </row>
    <row r="389" spans="2:12">
      <c r="B389" s="31"/>
      <c r="C389" s="31"/>
      <c r="D389" s="31"/>
      <c r="E389" s="31"/>
      <c r="F389" s="31"/>
      <c r="G389" s="31"/>
      <c r="H389" s="31"/>
      <c r="I389" s="8"/>
      <c r="J389" s="8"/>
      <c r="K389" s="8"/>
      <c r="L389" s="8"/>
    </row>
    <row r="390" spans="2:12">
      <c r="B390" s="31"/>
      <c r="C390" s="31"/>
      <c r="D390" s="31"/>
      <c r="E390" s="31"/>
      <c r="F390" s="31"/>
      <c r="G390" s="31"/>
      <c r="H390" s="31"/>
      <c r="I390" s="8"/>
      <c r="J390" s="8"/>
      <c r="K390" s="8"/>
      <c r="L390" s="8"/>
    </row>
    <row r="391" spans="2:12">
      <c r="B391" s="31"/>
      <c r="C391" s="31"/>
      <c r="D391" s="31"/>
      <c r="E391" s="31"/>
      <c r="F391" s="31"/>
      <c r="G391" s="31"/>
      <c r="H391" s="31"/>
      <c r="I391" s="8"/>
      <c r="J391" s="8"/>
      <c r="K391" s="8"/>
      <c r="L391" s="8"/>
    </row>
    <row r="392" spans="2:12">
      <c r="B392" s="31"/>
      <c r="C392" s="31"/>
      <c r="D392" s="31"/>
      <c r="E392" s="31"/>
      <c r="F392" s="31"/>
      <c r="G392" s="31"/>
      <c r="H392" s="31"/>
      <c r="I392" s="8"/>
      <c r="J392" s="8"/>
      <c r="K392" s="8"/>
      <c r="L392" s="8"/>
    </row>
    <row r="393" spans="2:12">
      <c r="B393" s="31"/>
      <c r="C393" s="31"/>
      <c r="D393" s="31"/>
      <c r="E393" s="31"/>
      <c r="F393" s="31"/>
      <c r="G393" s="31"/>
      <c r="H393" s="31"/>
      <c r="I393" s="8"/>
      <c r="J393" s="8"/>
      <c r="K393" s="8"/>
      <c r="L393" s="8"/>
    </row>
    <row r="394" spans="2:12">
      <c r="B394" s="31"/>
      <c r="C394" s="31"/>
      <c r="D394" s="31"/>
      <c r="E394" s="31"/>
      <c r="F394" s="31"/>
      <c r="G394" s="31"/>
      <c r="H394" s="31"/>
      <c r="I394" s="8"/>
      <c r="J394" s="8"/>
      <c r="K394" s="8"/>
      <c r="L394" s="8"/>
    </row>
    <row r="395" spans="2:12">
      <c r="B395" s="31"/>
      <c r="C395" s="31"/>
      <c r="D395" s="31"/>
      <c r="E395" s="31"/>
      <c r="F395" s="31"/>
      <c r="G395" s="31"/>
      <c r="H395" s="31"/>
      <c r="I395" s="8"/>
      <c r="J395" s="8"/>
      <c r="K395" s="8"/>
      <c r="L395" s="8"/>
    </row>
    <row r="396" spans="2:12">
      <c r="B396" s="31"/>
      <c r="C396" s="31"/>
      <c r="D396" s="31"/>
      <c r="E396" s="31"/>
      <c r="F396" s="31"/>
      <c r="G396" s="31"/>
      <c r="H396" s="31"/>
      <c r="I396" s="8"/>
      <c r="J396" s="8"/>
      <c r="K396" s="8"/>
      <c r="L396" s="8"/>
    </row>
    <row r="397" spans="2:12">
      <c r="B397" s="31"/>
      <c r="C397" s="31"/>
      <c r="D397" s="31"/>
      <c r="E397" s="31"/>
      <c r="F397" s="31"/>
      <c r="G397" s="31"/>
      <c r="H397" s="31"/>
      <c r="I397" s="8"/>
      <c r="J397" s="8"/>
      <c r="K397" s="8"/>
      <c r="L397" s="8"/>
    </row>
    <row r="398" spans="2:12">
      <c r="B398" s="31"/>
      <c r="C398" s="31"/>
      <c r="D398" s="31"/>
      <c r="E398" s="31"/>
      <c r="F398" s="31"/>
      <c r="G398" s="31"/>
      <c r="H398" s="31"/>
      <c r="I398" s="8"/>
      <c r="J398" s="8"/>
      <c r="K398" s="8"/>
      <c r="L398" s="8"/>
    </row>
    <row r="399" spans="2:12">
      <c r="B399" s="31"/>
      <c r="C399" s="31"/>
      <c r="D399" s="31"/>
      <c r="E399" s="31"/>
      <c r="F399" s="31"/>
      <c r="G399" s="31"/>
      <c r="H399" s="31"/>
      <c r="I399" s="8"/>
      <c r="J399" s="8"/>
      <c r="K399" s="8"/>
      <c r="L399" s="8"/>
    </row>
    <row r="400" spans="2:12">
      <c r="B400" s="31"/>
      <c r="C400" s="31"/>
      <c r="D400" s="31"/>
      <c r="E400" s="31"/>
      <c r="F400" s="31"/>
      <c r="G400" s="31"/>
      <c r="H400" s="31"/>
      <c r="I400" s="8"/>
      <c r="J400" s="8"/>
      <c r="K400" s="8"/>
      <c r="L400" s="8"/>
    </row>
    <row r="401" spans="2:12">
      <c r="B401" s="31"/>
      <c r="C401" s="31"/>
      <c r="D401" s="31"/>
      <c r="E401" s="31"/>
      <c r="F401" s="31"/>
      <c r="G401" s="31"/>
      <c r="H401" s="31"/>
      <c r="I401" s="8"/>
      <c r="J401" s="8"/>
      <c r="K401" s="8"/>
      <c r="L401" s="8"/>
    </row>
    <row r="402" spans="2:12">
      <c r="B402" s="31"/>
      <c r="C402" s="31"/>
      <c r="D402" s="31"/>
      <c r="E402" s="31"/>
      <c r="F402" s="31"/>
      <c r="G402" s="31"/>
      <c r="H402" s="31"/>
      <c r="I402" s="8"/>
      <c r="J402" s="8"/>
      <c r="K402" s="8"/>
      <c r="L402" s="8"/>
    </row>
    <row r="403" spans="2:12">
      <c r="B403" s="31"/>
      <c r="C403" s="31"/>
      <c r="D403" s="31"/>
      <c r="E403" s="31"/>
      <c r="F403" s="31"/>
      <c r="G403" s="31"/>
      <c r="H403" s="31"/>
      <c r="I403" s="8"/>
      <c r="J403" s="8"/>
      <c r="K403" s="8"/>
      <c r="L403" s="8"/>
    </row>
    <row r="404" spans="2:12">
      <c r="B404" s="31"/>
      <c r="C404" s="31"/>
      <c r="D404" s="31"/>
      <c r="E404" s="31"/>
      <c r="F404" s="31"/>
      <c r="G404" s="31"/>
      <c r="H404" s="31"/>
      <c r="I404" s="8"/>
      <c r="J404" s="8"/>
      <c r="K404" s="8"/>
      <c r="L404" s="8"/>
    </row>
    <row r="405" spans="2:12">
      <c r="B405" s="31"/>
      <c r="C405" s="31"/>
      <c r="D405" s="31"/>
      <c r="E405" s="31"/>
      <c r="F405" s="31"/>
      <c r="G405" s="31"/>
      <c r="H405" s="31"/>
      <c r="I405" s="8"/>
      <c r="J405" s="8"/>
      <c r="K405" s="8"/>
      <c r="L405" s="8"/>
    </row>
    <row r="406" spans="2:12">
      <c r="B406" s="31"/>
      <c r="C406" s="31"/>
      <c r="D406" s="31"/>
      <c r="E406" s="31"/>
      <c r="F406" s="31"/>
      <c r="G406" s="31"/>
      <c r="H406" s="31"/>
      <c r="I406" s="8"/>
      <c r="J406" s="8"/>
      <c r="K406" s="8"/>
      <c r="L406" s="8"/>
    </row>
    <row r="407" spans="2:12">
      <c r="B407" s="31"/>
      <c r="C407" s="31"/>
      <c r="D407" s="31"/>
      <c r="E407" s="31"/>
      <c r="F407" s="31"/>
      <c r="G407" s="31"/>
      <c r="H407" s="31"/>
      <c r="I407" s="8"/>
      <c r="J407" s="8"/>
      <c r="K407" s="8"/>
      <c r="L407" s="8"/>
    </row>
    <row r="408" spans="2:12">
      <c r="B408" s="31"/>
      <c r="C408" s="31"/>
      <c r="D408" s="31"/>
      <c r="E408" s="31"/>
      <c r="F408" s="31"/>
      <c r="G408" s="31"/>
      <c r="H408" s="31"/>
      <c r="I408" s="8"/>
      <c r="J408" s="8"/>
      <c r="K408" s="8"/>
      <c r="L408" s="8"/>
    </row>
    <row r="409" spans="2:12">
      <c r="B409" s="31"/>
      <c r="C409" s="31"/>
      <c r="D409" s="31"/>
      <c r="E409" s="31"/>
      <c r="F409" s="31"/>
      <c r="G409" s="31"/>
      <c r="H409" s="31"/>
      <c r="I409" s="8"/>
      <c r="J409" s="8"/>
      <c r="K409" s="8"/>
      <c r="L409" s="8"/>
    </row>
    <row r="410" spans="2:12">
      <c r="B410" s="31"/>
      <c r="C410" s="31"/>
      <c r="D410" s="31"/>
      <c r="E410" s="31"/>
      <c r="F410" s="31"/>
      <c r="G410" s="31"/>
      <c r="H410" s="31"/>
      <c r="I410" s="8"/>
      <c r="J410" s="8"/>
      <c r="K410" s="8"/>
      <c r="L410" s="8"/>
    </row>
    <row r="411" spans="2:12">
      <c r="B411" s="31"/>
      <c r="C411" s="31"/>
      <c r="D411" s="31"/>
      <c r="E411" s="31"/>
      <c r="F411" s="31"/>
      <c r="G411" s="31"/>
      <c r="H411" s="31"/>
      <c r="I411" s="8"/>
      <c r="J411" s="8"/>
      <c r="K411" s="8"/>
      <c r="L411" s="8"/>
    </row>
    <row r="412" spans="2:12">
      <c r="B412" s="31"/>
      <c r="C412" s="31"/>
      <c r="D412" s="31"/>
      <c r="E412" s="31"/>
      <c r="F412" s="31"/>
      <c r="G412" s="31"/>
      <c r="H412" s="31"/>
      <c r="I412" s="8"/>
      <c r="J412" s="8"/>
      <c r="K412" s="8"/>
      <c r="L412" s="8"/>
    </row>
    <row r="413" spans="2:12">
      <c r="B413" s="31"/>
      <c r="C413" s="31"/>
      <c r="D413" s="31"/>
      <c r="E413" s="31"/>
      <c r="F413" s="31"/>
      <c r="G413" s="31"/>
      <c r="H413" s="31"/>
      <c r="I413" s="8"/>
      <c r="J413" s="8"/>
      <c r="K413" s="8"/>
      <c r="L413" s="8"/>
    </row>
    <row r="414" spans="2:12">
      <c r="B414" s="31"/>
      <c r="C414" s="31"/>
      <c r="D414" s="31"/>
      <c r="E414" s="31"/>
      <c r="F414" s="31"/>
      <c r="G414" s="31"/>
      <c r="H414" s="31"/>
      <c r="I414" s="8"/>
      <c r="J414" s="8"/>
      <c r="K414" s="8"/>
      <c r="L414" s="8"/>
    </row>
    <row r="415" spans="2:12">
      <c r="B415" s="31"/>
      <c r="C415" s="31"/>
      <c r="D415" s="31"/>
      <c r="E415" s="31"/>
      <c r="F415" s="31"/>
      <c r="G415" s="31"/>
      <c r="H415" s="31"/>
      <c r="I415" s="8"/>
      <c r="J415" s="8"/>
      <c r="K415" s="8"/>
      <c r="L415" s="8"/>
    </row>
    <row r="416" spans="2:12">
      <c r="B416" s="31"/>
      <c r="C416" s="31"/>
      <c r="D416" s="31"/>
      <c r="E416" s="31"/>
      <c r="F416" s="31"/>
      <c r="G416" s="31"/>
      <c r="H416" s="31"/>
      <c r="I416" s="8"/>
      <c r="J416" s="8"/>
      <c r="K416" s="8"/>
      <c r="L416" s="8"/>
    </row>
    <row r="417" spans="2:12">
      <c r="B417" s="31"/>
      <c r="C417" s="31"/>
      <c r="D417" s="31"/>
      <c r="E417" s="31"/>
      <c r="F417" s="31"/>
      <c r="G417" s="31"/>
      <c r="H417" s="31"/>
      <c r="I417" s="8"/>
      <c r="J417" s="8"/>
      <c r="K417" s="8"/>
      <c r="L417" s="8"/>
    </row>
    <row r="418" spans="2:12">
      <c r="B418" s="31"/>
      <c r="C418" s="31"/>
      <c r="D418" s="31"/>
      <c r="E418" s="31"/>
      <c r="F418" s="31"/>
      <c r="G418" s="31"/>
      <c r="H418" s="31"/>
      <c r="I418" s="8"/>
      <c r="J418" s="8"/>
      <c r="K418" s="8"/>
      <c r="L418" s="8"/>
    </row>
    <row r="419" spans="2:12">
      <c r="B419" s="31"/>
      <c r="C419" s="31"/>
      <c r="D419" s="31"/>
      <c r="E419" s="31"/>
      <c r="F419" s="31"/>
      <c r="G419" s="31"/>
      <c r="H419" s="31"/>
      <c r="I419" s="8"/>
      <c r="J419" s="8"/>
      <c r="K419" s="8"/>
      <c r="L419" s="8"/>
    </row>
    <row r="420" spans="2:12">
      <c r="B420" s="31"/>
      <c r="C420" s="31"/>
      <c r="D420" s="31"/>
      <c r="E420" s="31"/>
      <c r="F420" s="31"/>
      <c r="G420" s="31"/>
      <c r="H420" s="31"/>
      <c r="I420" s="8"/>
      <c r="J420" s="8"/>
      <c r="K420" s="8"/>
      <c r="L420" s="8"/>
    </row>
    <row r="421" spans="2:12">
      <c r="B421" s="31"/>
      <c r="C421" s="31"/>
      <c r="D421" s="31"/>
      <c r="E421" s="31"/>
      <c r="F421" s="31"/>
      <c r="G421" s="31"/>
      <c r="H421" s="31"/>
      <c r="I421" s="8"/>
      <c r="J421" s="8"/>
      <c r="K421" s="8"/>
      <c r="L421" s="8"/>
    </row>
    <row r="422" spans="2:12">
      <c r="B422" s="31"/>
      <c r="C422" s="31"/>
      <c r="D422" s="31"/>
      <c r="E422" s="31"/>
      <c r="F422" s="31"/>
      <c r="G422" s="31"/>
      <c r="H422" s="31"/>
      <c r="I422" s="8"/>
      <c r="J422" s="8"/>
      <c r="K422" s="8"/>
      <c r="L422" s="8"/>
    </row>
    <row r="423" spans="2:12">
      <c r="B423" s="31"/>
      <c r="C423" s="31"/>
      <c r="D423" s="31"/>
      <c r="E423" s="31"/>
      <c r="F423" s="31"/>
      <c r="G423" s="31"/>
      <c r="H423" s="31"/>
      <c r="I423" s="8"/>
      <c r="J423" s="8"/>
      <c r="K423" s="8"/>
      <c r="L423" s="8"/>
    </row>
    <row r="424" spans="2:12">
      <c r="B424" s="31"/>
      <c r="C424" s="31"/>
      <c r="D424" s="31"/>
      <c r="E424" s="31"/>
      <c r="F424" s="31"/>
      <c r="G424" s="31"/>
      <c r="H424" s="31"/>
      <c r="I424" s="8"/>
      <c r="J424" s="8"/>
      <c r="K424" s="8"/>
      <c r="L424" s="8"/>
    </row>
    <row r="425" spans="2:12">
      <c r="B425" s="31"/>
      <c r="C425" s="31"/>
      <c r="D425" s="31"/>
      <c r="E425" s="31"/>
      <c r="F425" s="31"/>
      <c r="G425" s="31"/>
      <c r="H425" s="31"/>
      <c r="I425" s="8"/>
      <c r="J425" s="8"/>
      <c r="K425" s="8"/>
      <c r="L425" s="8"/>
    </row>
    <row r="426" spans="2:12">
      <c r="B426" s="31"/>
      <c r="C426" s="31"/>
      <c r="D426" s="31"/>
      <c r="E426" s="31"/>
      <c r="F426" s="31"/>
      <c r="G426" s="31"/>
      <c r="H426" s="31"/>
      <c r="I426" s="8"/>
      <c r="J426" s="8"/>
      <c r="K426" s="8"/>
      <c r="L426" s="8"/>
    </row>
    <row r="427" spans="2:12">
      <c r="B427" s="31"/>
      <c r="C427" s="31"/>
      <c r="D427" s="31"/>
      <c r="E427" s="31"/>
      <c r="F427" s="31"/>
      <c r="G427" s="31"/>
      <c r="H427" s="31"/>
      <c r="I427" s="8"/>
      <c r="J427" s="8"/>
      <c r="K427" s="8"/>
      <c r="L427" s="8"/>
    </row>
    <row r="428" spans="2:12">
      <c r="B428" s="31"/>
      <c r="C428" s="31"/>
      <c r="D428" s="31"/>
      <c r="E428" s="31"/>
      <c r="F428" s="31"/>
      <c r="G428" s="31"/>
      <c r="H428" s="31"/>
      <c r="I428" s="8"/>
      <c r="J428" s="8"/>
      <c r="K428" s="8"/>
      <c r="L428" s="8"/>
    </row>
    <row r="429" spans="2:12">
      <c r="B429" s="31"/>
      <c r="C429" s="31"/>
      <c r="D429" s="31"/>
      <c r="E429" s="31"/>
      <c r="F429" s="31"/>
      <c r="G429" s="31"/>
      <c r="H429" s="31"/>
      <c r="I429" s="8"/>
      <c r="J429" s="8"/>
      <c r="K429" s="8"/>
      <c r="L429" s="8"/>
    </row>
    <row r="430" spans="2:12">
      <c r="B430" s="31"/>
      <c r="C430" s="31"/>
      <c r="D430" s="31"/>
      <c r="E430" s="31"/>
      <c r="F430" s="31"/>
      <c r="G430" s="31"/>
      <c r="H430" s="31"/>
      <c r="I430" s="8"/>
      <c r="J430" s="8"/>
      <c r="K430" s="8"/>
      <c r="L430" s="8"/>
    </row>
    <row r="431" spans="2:12">
      <c r="B431" s="31"/>
      <c r="C431" s="31"/>
      <c r="D431" s="31"/>
      <c r="E431" s="31"/>
      <c r="F431" s="31"/>
      <c r="G431" s="31"/>
      <c r="H431" s="31"/>
      <c r="I431" s="8"/>
      <c r="J431" s="8"/>
      <c r="K431" s="8"/>
      <c r="L431" s="8"/>
    </row>
    <row r="432" spans="2:12">
      <c r="B432" s="31"/>
      <c r="C432" s="31"/>
      <c r="D432" s="31"/>
      <c r="E432" s="31"/>
      <c r="F432" s="31"/>
      <c r="G432" s="31"/>
      <c r="H432" s="31"/>
      <c r="I432" s="8"/>
      <c r="J432" s="8"/>
      <c r="K432" s="8"/>
      <c r="L432" s="8"/>
    </row>
    <row r="433" spans="2:12">
      <c r="B433" s="31"/>
      <c r="C433" s="31"/>
      <c r="D433" s="31"/>
      <c r="E433" s="31"/>
      <c r="F433" s="31"/>
      <c r="G433" s="31"/>
      <c r="H433" s="31"/>
      <c r="I433" s="8"/>
      <c r="J433" s="8"/>
      <c r="K433" s="8"/>
      <c r="L433" s="8"/>
    </row>
    <row r="434" spans="2:12">
      <c r="B434" s="31"/>
      <c r="C434" s="31"/>
      <c r="D434" s="31"/>
      <c r="E434" s="31"/>
      <c r="F434" s="31"/>
      <c r="G434" s="31"/>
      <c r="H434" s="31"/>
      <c r="I434" s="8"/>
      <c r="J434" s="8"/>
      <c r="K434" s="8"/>
      <c r="L434" s="8"/>
    </row>
    <row r="435" spans="2:12">
      <c r="B435" s="31"/>
      <c r="C435" s="31"/>
      <c r="D435" s="31"/>
      <c r="E435" s="31"/>
      <c r="F435" s="31"/>
      <c r="G435" s="31"/>
      <c r="H435" s="31"/>
      <c r="I435" s="8"/>
      <c r="J435" s="8"/>
      <c r="K435" s="8"/>
      <c r="L435" s="8"/>
    </row>
    <row r="436" spans="2:12">
      <c r="B436" s="31"/>
      <c r="C436" s="31"/>
      <c r="D436" s="31"/>
      <c r="E436" s="31"/>
      <c r="F436" s="31"/>
      <c r="G436" s="31"/>
      <c r="H436" s="31"/>
      <c r="I436" s="8"/>
      <c r="J436" s="8"/>
      <c r="K436" s="8"/>
      <c r="L436" s="8"/>
    </row>
    <row r="437" spans="2:12">
      <c r="B437" s="31"/>
      <c r="C437" s="31"/>
      <c r="D437" s="31"/>
      <c r="E437" s="31"/>
      <c r="F437" s="31"/>
      <c r="G437" s="31"/>
      <c r="H437" s="31"/>
      <c r="I437" s="8"/>
      <c r="J437" s="8"/>
      <c r="K437" s="8"/>
      <c r="L437" s="8"/>
    </row>
    <row r="438" spans="2:12">
      <c r="B438" s="31"/>
      <c r="C438" s="31"/>
      <c r="D438" s="31"/>
      <c r="E438" s="31"/>
      <c r="F438" s="31"/>
      <c r="G438" s="31"/>
      <c r="H438" s="31"/>
      <c r="I438" s="8"/>
      <c r="J438" s="8"/>
      <c r="K438" s="8"/>
      <c r="L438" s="8"/>
    </row>
    <row r="439" spans="2:12">
      <c r="B439" s="31"/>
      <c r="C439" s="31"/>
      <c r="D439" s="31"/>
      <c r="E439" s="31"/>
      <c r="F439" s="31"/>
      <c r="G439" s="31"/>
      <c r="H439" s="31"/>
      <c r="I439" s="8"/>
      <c r="J439" s="8"/>
      <c r="K439" s="8"/>
      <c r="L439" s="8"/>
    </row>
    <row r="440" spans="2:12">
      <c r="B440" s="31"/>
      <c r="C440" s="31"/>
      <c r="D440" s="31"/>
      <c r="E440" s="31"/>
      <c r="F440" s="31"/>
      <c r="G440" s="31"/>
      <c r="H440" s="31"/>
      <c r="I440" s="8"/>
      <c r="J440" s="8"/>
      <c r="K440" s="8"/>
      <c r="L440" s="8"/>
    </row>
    <row r="441" spans="2:12">
      <c r="B441" s="31"/>
      <c r="C441" s="31"/>
      <c r="D441" s="31"/>
      <c r="E441" s="31"/>
      <c r="F441" s="31"/>
      <c r="G441" s="31"/>
      <c r="H441" s="31"/>
      <c r="I441" s="8"/>
      <c r="J441" s="8"/>
      <c r="K441" s="8"/>
      <c r="L441" s="8"/>
    </row>
    <row r="442" spans="2:12">
      <c r="B442" s="31"/>
      <c r="C442" s="31"/>
      <c r="D442" s="31"/>
      <c r="E442" s="31"/>
      <c r="F442" s="31"/>
      <c r="G442" s="31"/>
      <c r="H442" s="31"/>
      <c r="I442" s="8"/>
      <c r="J442" s="8"/>
      <c r="K442" s="8"/>
      <c r="L442" s="8"/>
    </row>
    <row r="443" spans="2:12">
      <c r="B443" s="31"/>
      <c r="C443" s="31"/>
      <c r="D443" s="31"/>
      <c r="E443" s="31"/>
      <c r="F443" s="31"/>
      <c r="G443" s="31"/>
      <c r="H443" s="31"/>
      <c r="I443" s="8"/>
      <c r="J443" s="8"/>
      <c r="K443" s="8"/>
      <c r="L443" s="8"/>
    </row>
    <row r="444" spans="2:12">
      <c r="B444" s="31"/>
      <c r="C444" s="31"/>
      <c r="D444" s="31"/>
      <c r="E444" s="31"/>
      <c r="F444" s="31"/>
      <c r="G444" s="31"/>
      <c r="H444" s="31"/>
      <c r="I444" s="8"/>
      <c r="J444" s="8"/>
      <c r="K444" s="8"/>
      <c r="L444" s="8"/>
    </row>
    <row r="445" spans="2:12">
      <c r="B445" s="31"/>
      <c r="C445" s="31"/>
      <c r="D445" s="31"/>
      <c r="E445" s="31"/>
      <c r="F445" s="31"/>
      <c r="G445" s="31"/>
      <c r="H445" s="31"/>
      <c r="I445" s="8"/>
      <c r="J445" s="8"/>
      <c r="K445" s="8"/>
      <c r="L445" s="8"/>
    </row>
    <row r="446" spans="2:12">
      <c r="B446" s="31"/>
      <c r="C446" s="31"/>
      <c r="D446" s="31"/>
      <c r="E446" s="31"/>
      <c r="F446" s="31"/>
      <c r="G446" s="31"/>
      <c r="H446" s="31"/>
      <c r="I446" s="8"/>
      <c r="J446" s="8"/>
      <c r="K446" s="8"/>
      <c r="L446" s="8"/>
    </row>
    <row r="447" spans="2:12">
      <c r="B447" s="31"/>
      <c r="C447" s="31"/>
      <c r="D447" s="31"/>
      <c r="E447" s="31"/>
      <c r="F447" s="31"/>
      <c r="G447" s="31"/>
      <c r="H447" s="31"/>
      <c r="I447" s="8"/>
      <c r="J447" s="8"/>
      <c r="K447" s="8"/>
      <c r="L447" s="8"/>
    </row>
    <row r="448" spans="2:12">
      <c r="B448" s="31"/>
      <c r="C448" s="31"/>
      <c r="D448" s="31"/>
      <c r="E448" s="31"/>
      <c r="F448" s="31"/>
      <c r="G448" s="31"/>
      <c r="H448" s="31"/>
      <c r="I448" s="8"/>
      <c r="J448" s="8"/>
      <c r="K448" s="8"/>
      <c r="L448" s="8"/>
    </row>
    <row r="449" spans="2:12">
      <c r="B449" s="31"/>
      <c r="C449" s="31"/>
      <c r="D449" s="31"/>
      <c r="E449" s="31"/>
      <c r="F449" s="31"/>
      <c r="G449" s="31"/>
      <c r="H449" s="31"/>
      <c r="I449" s="8"/>
      <c r="J449" s="8"/>
      <c r="K449" s="8"/>
      <c r="L449" s="8"/>
    </row>
    <row r="450" spans="2:12">
      <c r="B450" s="31"/>
      <c r="C450" s="31"/>
      <c r="D450" s="31"/>
      <c r="E450" s="31"/>
      <c r="F450" s="31"/>
      <c r="G450" s="31"/>
      <c r="H450" s="31"/>
      <c r="I450" s="8"/>
      <c r="J450" s="8"/>
      <c r="K450" s="8"/>
      <c r="L450" s="8"/>
    </row>
    <row r="451" spans="2:12">
      <c r="B451" s="31"/>
      <c r="C451" s="31"/>
      <c r="D451" s="31"/>
      <c r="E451" s="31"/>
      <c r="F451" s="31"/>
      <c r="G451" s="31"/>
      <c r="H451" s="31"/>
      <c r="I451" s="8"/>
      <c r="J451" s="8"/>
      <c r="K451" s="8"/>
      <c r="L451" s="8"/>
    </row>
    <row r="452" spans="2:12">
      <c r="B452" s="31"/>
      <c r="C452" s="31"/>
      <c r="D452" s="31"/>
      <c r="E452" s="31"/>
      <c r="F452" s="31"/>
      <c r="G452" s="31"/>
      <c r="H452" s="31"/>
      <c r="I452" s="8"/>
      <c r="J452" s="8"/>
      <c r="K452" s="8"/>
      <c r="L452" s="8"/>
    </row>
    <row r="453" spans="2:12">
      <c r="B453" s="31"/>
      <c r="C453" s="31"/>
      <c r="D453" s="31"/>
      <c r="E453" s="31"/>
      <c r="F453" s="31"/>
      <c r="G453" s="31"/>
      <c r="H453" s="31"/>
      <c r="I453" s="8"/>
      <c r="J453" s="8"/>
      <c r="K453" s="8"/>
      <c r="L453" s="8"/>
    </row>
    <row r="454" spans="2:12">
      <c r="B454" s="31"/>
      <c r="C454" s="31"/>
      <c r="D454" s="31"/>
      <c r="E454" s="31"/>
      <c r="F454" s="31"/>
      <c r="G454" s="31"/>
      <c r="H454" s="31"/>
      <c r="I454" s="8"/>
      <c r="J454" s="8"/>
      <c r="K454" s="8"/>
      <c r="L454" s="8"/>
    </row>
    <row r="455" spans="2:12">
      <c r="B455" s="31"/>
      <c r="C455" s="31"/>
      <c r="D455" s="31"/>
      <c r="E455" s="31"/>
      <c r="F455" s="31"/>
      <c r="G455" s="31"/>
      <c r="H455" s="31"/>
      <c r="I455" s="8"/>
      <c r="J455" s="8"/>
      <c r="K455" s="8"/>
      <c r="L455" s="8"/>
    </row>
    <row r="456" spans="2:12">
      <c r="B456" s="31"/>
      <c r="C456" s="31"/>
      <c r="D456" s="31"/>
      <c r="E456" s="31"/>
      <c r="F456" s="31"/>
      <c r="G456" s="31"/>
      <c r="H456" s="31"/>
      <c r="I456" s="8"/>
      <c r="J456" s="8"/>
      <c r="K456" s="8"/>
      <c r="L456" s="8"/>
    </row>
    <row r="457" spans="2:12">
      <c r="B457" s="31"/>
      <c r="C457" s="31"/>
      <c r="D457" s="31"/>
      <c r="E457" s="31"/>
      <c r="F457" s="31"/>
      <c r="G457" s="31"/>
      <c r="H457" s="31"/>
      <c r="I457" s="8"/>
      <c r="J457" s="8"/>
      <c r="K457" s="8"/>
      <c r="L457" s="8"/>
    </row>
    <row r="458" spans="2:12">
      <c r="B458" s="31"/>
      <c r="C458" s="31"/>
      <c r="D458" s="31"/>
      <c r="E458" s="31"/>
      <c r="F458" s="31"/>
      <c r="G458" s="31"/>
      <c r="H458" s="31"/>
      <c r="I458" s="8"/>
      <c r="J458" s="8"/>
      <c r="K458" s="8"/>
      <c r="L458" s="8"/>
    </row>
    <row r="459" spans="2:12">
      <c r="B459" s="31"/>
      <c r="C459" s="31"/>
      <c r="D459" s="31"/>
      <c r="E459" s="31"/>
      <c r="F459" s="31"/>
      <c r="G459" s="31"/>
      <c r="H459" s="31"/>
      <c r="I459" s="8"/>
      <c r="J459" s="8"/>
      <c r="K459" s="8"/>
      <c r="L459" s="8"/>
    </row>
    <row r="460" spans="2:12">
      <c r="B460" s="31"/>
      <c r="C460" s="31"/>
      <c r="D460" s="31"/>
      <c r="E460" s="31"/>
      <c r="F460" s="31"/>
      <c r="G460" s="31"/>
      <c r="H460" s="31"/>
      <c r="I460" s="8"/>
      <c r="J460" s="8"/>
      <c r="K460" s="8"/>
      <c r="L460" s="8"/>
    </row>
    <row r="461" spans="2:12">
      <c r="B461" s="31"/>
      <c r="C461" s="31"/>
      <c r="D461" s="31"/>
      <c r="E461" s="31"/>
      <c r="F461" s="31"/>
      <c r="G461" s="31"/>
      <c r="H461" s="31"/>
      <c r="I461" s="8"/>
      <c r="J461" s="8"/>
      <c r="K461" s="8"/>
      <c r="L461" s="8"/>
    </row>
    <row r="462" spans="2:12">
      <c r="B462" s="31"/>
      <c r="C462" s="31"/>
      <c r="D462" s="31"/>
      <c r="E462" s="31"/>
      <c r="F462" s="31"/>
      <c r="G462" s="31"/>
      <c r="H462" s="31"/>
      <c r="I462" s="8"/>
      <c r="J462" s="8"/>
      <c r="K462" s="8"/>
      <c r="L462" s="8"/>
    </row>
    <row r="463" spans="2:12">
      <c r="B463" s="31"/>
      <c r="C463" s="31"/>
      <c r="D463" s="31"/>
      <c r="E463" s="31"/>
      <c r="F463" s="31"/>
      <c r="G463" s="31"/>
      <c r="H463" s="31"/>
      <c r="I463" s="8"/>
      <c r="J463" s="8"/>
      <c r="K463" s="8"/>
      <c r="L463" s="8"/>
    </row>
    <row r="464" spans="2:12">
      <c r="B464" s="31"/>
      <c r="C464" s="31"/>
      <c r="D464" s="31"/>
      <c r="E464" s="31"/>
      <c r="F464" s="31"/>
      <c r="G464" s="31"/>
      <c r="H464" s="31"/>
      <c r="I464" s="8"/>
      <c r="J464" s="8"/>
      <c r="K464" s="8"/>
      <c r="L464" s="8"/>
    </row>
    <row r="465" spans="2:12">
      <c r="B465" s="31"/>
      <c r="C465" s="31"/>
      <c r="D465" s="31"/>
      <c r="E465" s="31"/>
      <c r="F465" s="31"/>
      <c r="G465" s="31"/>
      <c r="H465" s="31"/>
      <c r="I465" s="8"/>
      <c r="J465" s="8"/>
      <c r="K465" s="8"/>
      <c r="L465" s="8"/>
    </row>
    <row r="466" spans="2:12">
      <c r="B466" s="31"/>
      <c r="C466" s="31"/>
      <c r="D466" s="31"/>
      <c r="E466" s="31"/>
      <c r="F466" s="31"/>
      <c r="G466" s="31"/>
      <c r="H466" s="31"/>
      <c r="I466" s="8"/>
      <c r="J466" s="8"/>
      <c r="K466" s="8"/>
      <c r="L466" s="8"/>
    </row>
    <row r="467" spans="2:12">
      <c r="B467" s="31"/>
      <c r="C467" s="31"/>
      <c r="D467" s="31"/>
      <c r="E467" s="31"/>
      <c r="F467" s="31"/>
      <c r="G467" s="31"/>
      <c r="H467" s="31"/>
      <c r="I467" s="8"/>
      <c r="J467" s="8"/>
      <c r="K467" s="8"/>
      <c r="L467" s="8"/>
    </row>
    <row r="468" spans="2:12">
      <c r="B468" s="31"/>
      <c r="C468" s="31"/>
      <c r="D468" s="31"/>
      <c r="E468" s="31"/>
      <c r="F468" s="31"/>
      <c r="G468" s="31"/>
      <c r="H468" s="31"/>
      <c r="I468" s="8"/>
      <c r="J468" s="8"/>
      <c r="K468" s="8"/>
      <c r="L468" s="8"/>
    </row>
    <row r="469" spans="2:12">
      <c r="B469" s="31"/>
      <c r="C469" s="31"/>
      <c r="D469" s="31"/>
      <c r="E469" s="31"/>
      <c r="F469" s="31"/>
      <c r="G469" s="31"/>
      <c r="H469" s="31"/>
      <c r="I469" s="8"/>
      <c r="J469" s="8"/>
      <c r="K469" s="8"/>
      <c r="L469" s="8"/>
    </row>
    <row r="470" spans="2:12">
      <c r="B470" s="31"/>
      <c r="C470" s="31"/>
      <c r="D470" s="31"/>
      <c r="E470" s="31"/>
      <c r="F470" s="31"/>
      <c r="G470" s="31"/>
      <c r="H470" s="31"/>
      <c r="I470" s="8"/>
      <c r="J470" s="8"/>
      <c r="K470" s="8"/>
      <c r="L470" s="8"/>
    </row>
    <row r="471" spans="2:12">
      <c r="B471" s="31"/>
      <c r="C471" s="31"/>
      <c r="D471" s="31"/>
      <c r="E471" s="31"/>
      <c r="F471" s="31"/>
      <c r="G471" s="31"/>
      <c r="H471" s="31"/>
      <c r="I471" s="8"/>
      <c r="J471" s="8"/>
      <c r="K471" s="8"/>
      <c r="L471" s="8"/>
    </row>
    <row r="472" spans="2:12">
      <c r="B472" s="31"/>
      <c r="C472" s="31"/>
      <c r="D472" s="31"/>
      <c r="E472" s="31"/>
      <c r="F472" s="31"/>
      <c r="G472" s="31"/>
      <c r="H472" s="31"/>
      <c r="I472" s="8"/>
      <c r="J472" s="8"/>
      <c r="K472" s="8"/>
      <c r="L472" s="8"/>
    </row>
    <row r="473" spans="2:12">
      <c r="B473" s="31"/>
      <c r="C473" s="31"/>
      <c r="D473" s="31"/>
      <c r="E473" s="31"/>
      <c r="F473" s="31"/>
      <c r="G473" s="31"/>
      <c r="H473" s="31"/>
      <c r="I473" s="8"/>
      <c r="J473" s="8"/>
      <c r="K473" s="8"/>
      <c r="L473" s="8"/>
    </row>
    <row r="474" spans="2:12">
      <c r="B474" s="31"/>
      <c r="C474" s="31"/>
      <c r="D474" s="31"/>
      <c r="E474" s="31"/>
      <c r="F474" s="31"/>
      <c r="G474" s="31"/>
      <c r="H474" s="31"/>
      <c r="I474" s="8"/>
      <c r="J474" s="8"/>
      <c r="K474" s="8"/>
      <c r="L474" s="8"/>
    </row>
    <row r="475" spans="2:12">
      <c r="B475" s="31"/>
      <c r="C475" s="31"/>
      <c r="D475" s="31"/>
      <c r="E475" s="31"/>
      <c r="F475" s="31"/>
      <c r="G475" s="31"/>
      <c r="H475" s="31"/>
      <c r="I475" s="8"/>
      <c r="J475" s="8"/>
      <c r="K475" s="8"/>
      <c r="L475" s="8"/>
    </row>
    <row r="476" spans="2:12">
      <c r="B476" s="31"/>
      <c r="C476" s="31"/>
      <c r="D476" s="31"/>
      <c r="E476" s="31"/>
      <c r="F476" s="31"/>
      <c r="G476" s="31"/>
      <c r="H476" s="31"/>
      <c r="I476" s="8"/>
      <c r="J476" s="8"/>
      <c r="K476" s="8"/>
      <c r="L476" s="8"/>
    </row>
    <row r="477" spans="2:12">
      <c r="B477" s="31"/>
      <c r="C477" s="31"/>
      <c r="D477" s="31"/>
      <c r="E477" s="31"/>
      <c r="F477" s="31"/>
      <c r="G477" s="31"/>
      <c r="H477" s="31"/>
      <c r="I477" s="8"/>
      <c r="J477" s="8"/>
      <c r="K477" s="8"/>
      <c r="L477" s="8"/>
    </row>
    <row r="478" spans="2:12">
      <c r="B478" s="31"/>
      <c r="C478" s="31"/>
      <c r="D478" s="31"/>
      <c r="E478" s="31"/>
      <c r="F478" s="31"/>
      <c r="G478" s="31"/>
      <c r="H478" s="31"/>
      <c r="I478" s="8"/>
      <c r="J478" s="8"/>
      <c r="K478" s="8"/>
      <c r="L478" s="8"/>
    </row>
    <row r="479" spans="2:12">
      <c r="B479" s="31"/>
      <c r="C479" s="31"/>
      <c r="D479" s="31"/>
      <c r="E479" s="31"/>
      <c r="F479" s="31"/>
      <c r="G479" s="31"/>
      <c r="H479" s="31"/>
      <c r="I479" s="8"/>
      <c r="J479" s="8"/>
      <c r="K479" s="8"/>
      <c r="L479" s="8"/>
    </row>
    <row r="480" spans="2:12">
      <c r="B480" s="31"/>
      <c r="C480" s="31"/>
      <c r="D480" s="31"/>
      <c r="E480" s="31"/>
      <c r="F480" s="31"/>
      <c r="G480" s="31"/>
      <c r="H480" s="31"/>
      <c r="I480" s="8"/>
      <c r="J480" s="8"/>
      <c r="K480" s="8"/>
      <c r="L480" s="8"/>
    </row>
    <row r="481" spans="2:12">
      <c r="B481" s="31"/>
      <c r="C481" s="31"/>
      <c r="D481" s="31"/>
      <c r="E481" s="31"/>
      <c r="F481" s="31"/>
      <c r="G481" s="31"/>
      <c r="H481" s="31"/>
      <c r="I481" s="8"/>
      <c r="J481" s="8"/>
      <c r="K481" s="8"/>
      <c r="L481" s="8"/>
    </row>
    <row r="482" spans="2:12">
      <c r="B482" s="31"/>
      <c r="C482" s="31"/>
      <c r="D482" s="31"/>
      <c r="E482" s="31"/>
      <c r="F482" s="31"/>
      <c r="G482" s="31"/>
      <c r="H482" s="31"/>
      <c r="I482" s="8"/>
      <c r="J482" s="8"/>
      <c r="K482" s="8"/>
      <c r="L482" s="8"/>
    </row>
    <row r="483" spans="2:12">
      <c r="B483" s="31"/>
      <c r="C483" s="31"/>
      <c r="D483" s="31"/>
      <c r="E483" s="31"/>
      <c r="F483" s="31"/>
      <c r="G483" s="31"/>
      <c r="H483" s="31"/>
      <c r="I483" s="8"/>
      <c r="J483" s="8"/>
      <c r="K483" s="8"/>
      <c r="L483" s="8"/>
    </row>
    <row r="484" spans="2:12">
      <c r="B484" s="31"/>
      <c r="C484" s="31"/>
      <c r="D484" s="31"/>
      <c r="E484" s="31"/>
      <c r="F484" s="31"/>
      <c r="G484" s="31"/>
      <c r="H484" s="31"/>
      <c r="I484" s="8"/>
      <c r="J484" s="8"/>
      <c r="K484" s="8"/>
      <c r="L484" s="8"/>
    </row>
    <row r="485" spans="2:12">
      <c r="B485" s="31"/>
      <c r="C485" s="31"/>
      <c r="D485" s="31"/>
      <c r="E485" s="31"/>
      <c r="F485" s="31"/>
      <c r="G485" s="31"/>
      <c r="H485" s="31"/>
      <c r="I485" s="8"/>
      <c r="J485" s="8"/>
      <c r="K485" s="8"/>
      <c r="L485" s="8"/>
    </row>
    <row r="486" spans="2:12">
      <c r="B486" s="31"/>
      <c r="C486" s="31"/>
      <c r="D486" s="31"/>
      <c r="E486" s="31"/>
      <c r="F486" s="31"/>
      <c r="G486" s="31"/>
      <c r="H486" s="31"/>
      <c r="I486" s="8"/>
      <c r="J486" s="8"/>
      <c r="K486" s="8"/>
      <c r="L486" s="8"/>
    </row>
    <row r="487" spans="2:12">
      <c r="B487" s="31"/>
      <c r="C487" s="31"/>
      <c r="D487" s="31"/>
      <c r="E487" s="31"/>
      <c r="F487" s="31"/>
      <c r="G487" s="31"/>
      <c r="H487" s="31"/>
      <c r="I487" s="8"/>
      <c r="J487" s="8"/>
      <c r="K487" s="8"/>
      <c r="L487" s="8"/>
    </row>
    <row r="488" spans="2:12">
      <c r="B488" s="31"/>
      <c r="C488" s="31"/>
      <c r="D488" s="31"/>
      <c r="E488" s="31"/>
      <c r="F488" s="31"/>
      <c r="G488" s="31"/>
      <c r="H488" s="31"/>
      <c r="I488" s="8"/>
      <c r="J488" s="8"/>
      <c r="K488" s="8"/>
      <c r="L488" s="8"/>
    </row>
    <row r="489" spans="2:12">
      <c r="B489" s="31"/>
      <c r="C489" s="31"/>
      <c r="D489" s="31"/>
      <c r="E489" s="31"/>
      <c r="F489" s="31"/>
      <c r="G489" s="31"/>
      <c r="H489" s="31"/>
      <c r="I489" s="8"/>
      <c r="J489" s="8"/>
      <c r="K489" s="8"/>
      <c r="L489" s="8"/>
    </row>
    <row r="490" spans="2:12">
      <c r="B490" s="31"/>
      <c r="C490" s="31"/>
      <c r="D490" s="31"/>
      <c r="E490" s="31"/>
      <c r="F490" s="31"/>
      <c r="G490" s="31"/>
      <c r="H490" s="31"/>
      <c r="I490" s="8"/>
      <c r="J490" s="8"/>
      <c r="K490" s="8"/>
      <c r="L490" s="8"/>
    </row>
    <row r="491" spans="2:12">
      <c r="B491" s="31"/>
      <c r="C491" s="31"/>
      <c r="D491" s="31"/>
      <c r="E491" s="31"/>
      <c r="F491" s="31"/>
      <c r="G491" s="31"/>
      <c r="H491" s="31"/>
      <c r="I491" s="8"/>
      <c r="J491" s="8"/>
      <c r="K491" s="8"/>
      <c r="L491" s="8"/>
    </row>
    <row r="492" spans="2:12">
      <c r="B492" s="16"/>
      <c r="C492" s="16"/>
      <c r="D492" s="16"/>
      <c r="E492" s="16"/>
      <c r="F492" s="16"/>
      <c r="G492" s="16"/>
      <c r="H492" s="16"/>
    </row>
    <row r="493" spans="2:12">
      <c r="B493" s="16"/>
      <c r="C493" s="16"/>
      <c r="D493" s="16"/>
      <c r="E493" s="16"/>
      <c r="F493" s="16"/>
      <c r="G493" s="16"/>
      <c r="H493" s="16"/>
    </row>
    <row r="494" spans="2:12">
      <c r="B494" s="16"/>
      <c r="C494" s="16"/>
      <c r="D494" s="16"/>
      <c r="E494" s="16"/>
      <c r="F494" s="16"/>
      <c r="G494" s="16"/>
      <c r="H494" s="16"/>
    </row>
    <row r="495" spans="2:12">
      <c r="B495" s="16"/>
      <c r="C495" s="16"/>
      <c r="D495" s="16"/>
      <c r="E495" s="16"/>
      <c r="F495" s="16"/>
      <c r="G495" s="16"/>
      <c r="H495" s="16"/>
    </row>
    <row r="496" spans="2:12">
      <c r="B496" s="16"/>
      <c r="C496" s="16"/>
      <c r="D496" s="16"/>
      <c r="E496" s="16"/>
      <c r="F496" s="16"/>
      <c r="G496" s="16"/>
      <c r="H496" s="16"/>
    </row>
    <row r="497" spans="2:8">
      <c r="B497" s="16"/>
      <c r="C497" s="16"/>
      <c r="D497" s="16"/>
      <c r="E497" s="16"/>
      <c r="F497" s="16"/>
      <c r="G497" s="16"/>
      <c r="H497" s="16"/>
    </row>
    <row r="498" spans="2:8">
      <c r="B498" s="16"/>
      <c r="C498" s="16"/>
      <c r="D498" s="16"/>
      <c r="E498" s="16"/>
      <c r="F498" s="16"/>
      <c r="G498" s="16"/>
      <c r="H498" s="16"/>
    </row>
    <row r="499" spans="2:8">
      <c r="B499" s="16"/>
      <c r="C499" s="16"/>
      <c r="D499" s="16"/>
      <c r="E499" s="16"/>
      <c r="F499" s="16"/>
      <c r="G499" s="16"/>
      <c r="H499" s="16"/>
    </row>
    <row r="500" spans="2:8">
      <c r="B500" s="16"/>
      <c r="C500" s="16"/>
      <c r="D500" s="16"/>
      <c r="E500" s="16"/>
      <c r="F500" s="16"/>
      <c r="G500" s="16"/>
      <c r="H500" s="16"/>
    </row>
    <row r="501" spans="2:8">
      <c r="B501" s="16"/>
      <c r="C501" s="16"/>
      <c r="D501" s="16"/>
      <c r="E501" s="16"/>
      <c r="F501" s="16"/>
      <c r="G501" s="16"/>
      <c r="H501" s="16"/>
    </row>
    <row r="502" spans="2:8">
      <c r="B502" s="16"/>
      <c r="C502" s="16"/>
      <c r="D502" s="16"/>
      <c r="E502" s="16"/>
      <c r="F502" s="16"/>
      <c r="G502" s="16"/>
      <c r="H502" s="16"/>
    </row>
    <row r="503" spans="2:8">
      <c r="B503" s="16"/>
      <c r="C503" s="16"/>
      <c r="D503" s="16"/>
      <c r="E503" s="16"/>
      <c r="F503" s="16"/>
      <c r="G503" s="16"/>
      <c r="H503" s="16"/>
    </row>
    <row r="504" spans="2:8">
      <c r="B504" s="16"/>
      <c r="C504" s="16"/>
      <c r="D504" s="16"/>
      <c r="E504" s="16"/>
      <c r="F504" s="16"/>
      <c r="G504" s="16"/>
      <c r="H504" s="16"/>
    </row>
    <row r="505" spans="2:8">
      <c r="B505" s="16"/>
      <c r="C505" s="16"/>
      <c r="D505" s="16"/>
      <c r="E505" s="16"/>
      <c r="F505" s="16"/>
      <c r="G505" s="16"/>
      <c r="H505" s="16"/>
    </row>
    <row r="506" spans="2:8">
      <c r="B506" s="16"/>
      <c r="C506" s="16"/>
      <c r="D506" s="16"/>
      <c r="E506" s="16"/>
      <c r="F506" s="16"/>
      <c r="G506" s="16"/>
      <c r="H506" s="16"/>
    </row>
    <row r="507" spans="2:8">
      <c r="B507" s="16"/>
      <c r="C507" s="16"/>
      <c r="D507" s="16"/>
      <c r="E507" s="16"/>
      <c r="F507" s="16"/>
      <c r="G507" s="16"/>
      <c r="H507" s="16"/>
    </row>
    <row r="508" spans="2:8">
      <c r="B508" s="16"/>
      <c r="C508" s="16"/>
      <c r="D508" s="16"/>
      <c r="E508" s="16"/>
      <c r="F508" s="16"/>
      <c r="G508" s="16"/>
      <c r="H508" s="16"/>
    </row>
    <row r="509" spans="2:8">
      <c r="B509" s="16"/>
      <c r="C509" s="16"/>
      <c r="D509" s="16"/>
      <c r="E509" s="16"/>
      <c r="F509" s="16"/>
      <c r="G509" s="16"/>
      <c r="H509" s="16"/>
    </row>
    <row r="510" spans="2:8">
      <c r="B510" s="16"/>
      <c r="C510" s="16"/>
      <c r="D510" s="16"/>
      <c r="E510" s="16"/>
      <c r="F510" s="16"/>
      <c r="G510" s="16"/>
      <c r="H510" s="16"/>
    </row>
    <row r="511" spans="2:8">
      <c r="B511" s="16"/>
      <c r="C511" s="16"/>
      <c r="D511" s="16"/>
      <c r="E511" s="16"/>
      <c r="F511" s="16"/>
      <c r="G511" s="16"/>
      <c r="H511" s="16"/>
    </row>
    <row r="512" spans="2:8">
      <c r="B512" s="16"/>
      <c r="C512" s="16"/>
      <c r="D512" s="16"/>
      <c r="E512" s="16"/>
      <c r="F512" s="16"/>
      <c r="G512" s="16"/>
      <c r="H512" s="16"/>
    </row>
    <row r="513" spans="2:8">
      <c r="B513" s="16"/>
      <c r="C513" s="16"/>
      <c r="D513" s="16"/>
      <c r="E513" s="16"/>
      <c r="F513" s="16"/>
      <c r="G513" s="16"/>
      <c r="H513" s="16"/>
    </row>
    <row r="514" spans="2:8">
      <c r="B514" s="16"/>
      <c r="C514" s="16"/>
      <c r="D514" s="16"/>
      <c r="E514" s="16"/>
      <c r="F514" s="16"/>
      <c r="G514" s="16"/>
      <c r="H514" s="16"/>
    </row>
    <row r="515" spans="2:8">
      <c r="B515" s="16"/>
      <c r="C515" s="16"/>
      <c r="D515" s="16"/>
      <c r="E515" s="16"/>
      <c r="F515" s="16"/>
      <c r="G515" s="16"/>
      <c r="H515" s="16"/>
    </row>
    <row r="516" spans="2:8">
      <c r="B516" s="16"/>
      <c r="C516" s="16"/>
      <c r="D516" s="16"/>
      <c r="E516" s="16"/>
      <c r="F516" s="16"/>
      <c r="G516" s="16"/>
      <c r="H516" s="16"/>
    </row>
    <row r="517" spans="2:8">
      <c r="B517" s="16"/>
      <c r="C517" s="16"/>
      <c r="D517" s="16"/>
      <c r="E517" s="16"/>
      <c r="F517" s="16"/>
      <c r="G517" s="16"/>
      <c r="H517" s="16"/>
    </row>
    <row r="518" spans="2:8">
      <c r="B518" s="16"/>
      <c r="C518" s="16"/>
      <c r="D518" s="16"/>
      <c r="E518" s="16"/>
      <c r="F518" s="16"/>
      <c r="G518" s="16"/>
      <c r="H518" s="16"/>
    </row>
    <row r="519" spans="2:8">
      <c r="B519" s="16"/>
      <c r="C519" s="16"/>
      <c r="D519" s="16"/>
      <c r="E519" s="16"/>
      <c r="F519" s="16"/>
      <c r="G519" s="16"/>
      <c r="H519" s="16"/>
    </row>
    <row r="520" spans="2:8">
      <c r="B520" s="16"/>
      <c r="C520" s="16"/>
      <c r="D520" s="16"/>
      <c r="E520" s="16"/>
      <c r="F520" s="16"/>
      <c r="G520" s="16"/>
      <c r="H520" s="16"/>
    </row>
    <row r="521" spans="2:8">
      <c r="B521" s="16"/>
      <c r="C521" s="16"/>
      <c r="D521" s="16"/>
      <c r="E521" s="16"/>
      <c r="F521" s="16"/>
      <c r="G521" s="16"/>
      <c r="H521" s="16"/>
    </row>
    <row r="522" spans="2:8">
      <c r="B522" s="16"/>
      <c r="C522" s="16"/>
      <c r="D522" s="16"/>
      <c r="E522" s="16"/>
      <c r="F522" s="16"/>
      <c r="G522" s="16"/>
      <c r="H522" s="16"/>
    </row>
    <row r="523" spans="2:8">
      <c r="B523" s="16"/>
      <c r="C523" s="16"/>
      <c r="D523" s="16"/>
      <c r="E523" s="16"/>
      <c r="F523" s="16"/>
      <c r="G523" s="16"/>
      <c r="H523" s="16"/>
    </row>
    <row r="524" spans="2:8">
      <c r="B524" s="16"/>
      <c r="C524" s="16"/>
      <c r="D524" s="16"/>
      <c r="E524" s="16"/>
      <c r="F524" s="16"/>
      <c r="G524" s="16"/>
      <c r="H524" s="16"/>
    </row>
    <row r="525" spans="2:8">
      <c r="B525" s="16"/>
      <c r="C525" s="16"/>
      <c r="D525" s="16"/>
      <c r="E525" s="16"/>
      <c r="F525" s="16"/>
      <c r="G525" s="16"/>
      <c r="H525" s="16"/>
    </row>
    <row r="526" spans="2:8">
      <c r="B526" s="16"/>
      <c r="C526" s="16"/>
      <c r="D526" s="16"/>
      <c r="E526" s="16"/>
      <c r="F526" s="16"/>
      <c r="G526" s="16"/>
      <c r="H526" s="16"/>
    </row>
    <row r="527" spans="2:8">
      <c r="B527" s="16"/>
      <c r="C527" s="16"/>
      <c r="D527" s="16"/>
      <c r="E527" s="16"/>
      <c r="F527" s="16"/>
      <c r="G527" s="16"/>
      <c r="H527" s="16"/>
    </row>
    <row r="528" spans="2:8">
      <c r="B528" s="16"/>
      <c r="C528" s="16"/>
      <c r="D528" s="16"/>
      <c r="E528" s="16"/>
      <c r="F528" s="16"/>
      <c r="G528" s="16"/>
      <c r="H528" s="16"/>
    </row>
    <row r="529" spans="2:8">
      <c r="B529" s="16"/>
      <c r="C529" s="16"/>
      <c r="D529" s="16"/>
      <c r="E529" s="16"/>
      <c r="F529" s="16"/>
      <c r="G529" s="16"/>
      <c r="H529" s="16"/>
    </row>
    <row r="530" spans="2:8">
      <c r="B530" s="16"/>
      <c r="C530" s="16"/>
      <c r="D530" s="16"/>
      <c r="E530" s="16"/>
      <c r="F530" s="16"/>
      <c r="G530" s="16"/>
      <c r="H530" s="16"/>
    </row>
    <row r="531" spans="2:8">
      <c r="B531" s="16"/>
      <c r="C531" s="16"/>
      <c r="D531" s="16"/>
      <c r="E531" s="16"/>
      <c r="F531" s="16"/>
      <c r="G531" s="16"/>
      <c r="H531" s="16"/>
    </row>
    <row r="532" spans="2:8">
      <c r="B532" s="16"/>
      <c r="C532" s="16"/>
      <c r="D532" s="16"/>
      <c r="E532" s="16"/>
      <c r="F532" s="16"/>
      <c r="G532" s="16"/>
      <c r="H532" s="16"/>
    </row>
    <row r="533" spans="2:8">
      <c r="B533" s="16"/>
      <c r="C533" s="16"/>
      <c r="D533" s="16"/>
      <c r="E533" s="16"/>
      <c r="F533" s="16"/>
      <c r="G533" s="16"/>
      <c r="H533" s="16"/>
    </row>
    <row r="534" spans="2:8">
      <c r="B534" s="16"/>
      <c r="C534" s="16"/>
      <c r="D534" s="16"/>
      <c r="E534" s="16"/>
      <c r="F534" s="16"/>
      <c r="G534" s="16"/>
      <c r="H534" s="16"/>
    </row>
    <row r="535" spans="2:8">
      <c r="B535" s="16"/>
      <c r="C535" s="16"/>
      <c r="D535" s="16"/>
      <c r="E535" s="16"/>
      <c r="F535" s="16"/>
      <c r="G535" s="16"/>
      <c r="H535" s="16"/>
    </row>
    <row r="536" spans="2:8">
      <c r="B536" s="16"/>
      <c r="C536" s="16"/>
      <c r="D536" s="16"/>
      <c r="E536" s="16"/>
      <c r="F536" s="16"/>
      <c r="G536" s="16"/>
      <c r="H536" s="16"/>
    </row>
    <row r="537" spans="2:8">
      <c r="B537" s="16"/>
      <c r="C537" s="16"/>
      <c r="D537" s="16"/>
      <c r="E537" s="16"/>
      <c r="F537" s="16"/>
      <c r="G537" s="16"/>
      <c r="H537" s="16"/>
    </row>
    <row r="538" spans="2:8">
      <c r="B538" s="16"/>
      <c r="C538" s="16"/>
      <c r="D538" s="16"/>
      <c r="E538" s="16"/>
      <c r="F538" s="16"/>
      <c r="G538" s="16"/>
      <c r="H538" s="16"/>
    </row>
    <row r="539" spans="2:8">
      <c r="B539" s="16"/>
      <c r="C539" s="16"/>
      <c r="D539" s="16"/>
      <c r="E539" s="16"/>
      <c r="F539" s="16"/>
      <c r="G539" s="16"/>
      <c r="H539" s="16"/>
    </row>
    <row r="540" spans="2:8">
      <c r="B540" s="16"/>
      <c r="C540" s="16"/>
      <c r="D540" s="16"/>
      <c r="E540" s="16"/>
      <c r="F540" s="16"/>
      <c r="G540" s="16"/>
      <c r="H540" s="16"/>
    </row>
    <row r="541" spans="2:8">
      <c r="B541" s="16"/>
      <c r="C541" s="16"/>
      <c r="D541" s="16"/>
      <c r="E541" s="16"/>
      <c r="F541" s="16"/>
      <c r="G541" s="16"/>
      <c r="H541" s="16"/>
    </row>
    <row r="542" spans="2:8">
      <c r="B542" s="16"/>
      <c r="C542" s="16"/>
      <c r="D542" s="16"/>
      <c r="E542" s="16"/>
      <c r="F542" s="16"/>
      <c r="G542" s="16"/>
      <c r="H542" s="16"/>
    </row>
    <row r="543" spans="2:8">
      <c r="B543" s="16"/>
      <c r="C543" s="16"/>
      <c r="D543" s="16"/>
      <c r="E543" s="16"/>
      <c r="F543" s="16"/>
      <c r="G543" s="16"/>
      <c r="H543" s="16"/>
    </row>
    <row r="544" spans="2:8">
      <c r="B544" s="16"/>
      <c r="C544" s="16"/>
      <c r="D544" s="16"/>
      <c r="E544" s="16"/>
      <c r="F544" s="16"/>
      <c r="G544" s="16"/>
      <c r="H544" s="16"/>
    </row>
    <row r="545" spans="2:8">
      <c r="B545" s="16"/>
      <c r="C545" s="16"/>
      <c r="D545" s="16"/>
      <c r="E545" s="16"/>
      <c r="F545" s="16"/>
      <c r="G545" s="16"/>
      <c r="H545" s="16"/>
    </row>
    <row r="546" spans="2:8">
      <c r="B546" s="16"/>
      <c r="C546" s="16"/>
      <c r="D546" s="16"/>
      <c r="E546" s="16"/>
      <c r="F546" s="16"/>
      <c r="G546" s="16"/>
      <c r="H546" s="16"/>
    </row>
    <row r="547" spans="2:8">
      <c r="B547" s="16"/>
      <c r="C547" s="16"/>
      <c r="D547" s="16"/>
      <c r="E547" s="16"/>
      <c r="F547" s="16"/>
      <c r="G547" s="16"/>
      <c r="H547" s="16"/>
    </row>
    <row r="548" spans="2:8">
      <c r="B548" s="16"/>
      <c r="C548" s="16"/>
      <c r="D548" s="16"/>
      <c r="E548" s="16"/>
      <c r="F548" s="16"/>
      <c r="G548" s="16"/>
      <c r="H548" s="16"/>
    </row>
    <row r="549" spans="2:8">
      <c r="B549" s="16"/>
      <c r="C549" s="16"/>
      <c r="D549" s="16"/>
      <c r="E549" s="16"/>
      <c r="F549" s="16"/>
      <c r="G549" s="16"/>
      <c r="H549" s="16"/>
    </row>
    <row r="550" spans="2:8">
      <c r="B550" s="16"/>
      <c r="C550" s="16"/>
      <c r="D550" s="16"/>
      <c r="E550" s="16"/>
      <c r="F550" s="16"/>
      <c r="G550" s="16"/>
      <c r="H550" s="16"/>
    </row>
    <row r="551" spans="2:8">
      <c r="B551" s="16"/>
      <c r="C551" s="16"/>
      <c r="D551" s="16"/>
      <c r="E551" s="16"/>
      <c r="F551" s="16"/>
      <c r="G551" s="16"/>
      <c r="H551" s="16"/>
    </row>
    <row r="552" spans="2:8">
      <c r="B552" s="16"/>
      <c r="C552" s="16"/>
      <c r="D552" s="16"/>
      <c r="E552" s="16"/>
      <c r="F552" s="16"/>
      <c r="G552" s="16"/>
      <c r="H552" s="16"/>
    </row>
    <row r="553" spans="2:8">
      <c r="B553" s="16"/>
      <c r="C553" s="16"/>
      <c r="D553" s="16"/>
      <c r="E553" s="16"/>
      <c r="F553" s="16"/>
      <c r="G553" s="16"/>
      <c r="H553" s="16"/>
    </row>
    <row r="554" spans="2:8">
      <c r="B554" s="16"/>
      <c r="C554" s="16"/>
      <c r="D554" s="16"/>
      <c r="E554" s="16"/>
      <c r="F554" s="16"/>
      <c r="G554" s="16"/>
      <c r="H554" s="16"/>
    </row>
    <row r="555" spans="2:8">
      <c r="B555" s="16"/>
      <c r="C555" s="16"/>
      <c r="D555" s="16"/>
      <c r="E555" s="16"/>
      <c r="F555" s="16"/>
      <c r="G555" s="16"/>
      <c r="H555" s="16"/>
    </row>
    <row r="556" spans="2:8">
      <c r="B556" s="16"/>
      <c r="C556" s="16"/>
      <c r="D556" s="16"/>
      <c r="E556" s="16"/>
      <c r="F556" s="16"/>
      <c r="G556" s="16"/>
      <c r="H556" s="16"/>
    </row>
    <row r="557" spans="2:8">
      <c r="B557" s="16"/>
      <c r="C557" s="16"/>
      <c r="D557" s="16"/>
      <c r="E557" s="16"/>
      <c r="F557" s="16"/>
      <c r="G557" s="16"/>
      <c r="H557" s="16"/>
    </row>
    <row r="558" spans="2:8">
      <c r="B558" s="16"/>
      <c r="C558" s="16"/>
      <c r="D558" s="16"/>
      <c r="E558" s="16"/>
      <c r="F558" s="16"/>
      <c r="G558" s="16"/>
      <c r="H558" s="16"/>
    </row>
    <row r="559" spans="2:8">
      <c r="B559" s="16"/>
      <c r="C559" s="16"/>
      <c r="D559" s="16"/>
      <c r="E559" s="16"/>
      <c r="F559" s="16"/>
      <c r="G559" s="16"/>
      <c r="H559" s="16"/>
    </row>
    <row r="560" spans="2:8">
      <c r="B560" s="16"/>
      <c r="C560" s="16"/>
      <c r="D560" s="16"/>
      <c r="E560" s="16"/>
      <c r="F560" s="16"/>
      <c r="G560" s="16"/>
      <c r="H560" s="16"/>
    </row>
    <row r="561" spans="2:8">
      <c r="B561" s="16"/>
      <c r="C561" s="16"/>
      <c r="D561" s="16"/>
      <c r="E561" s="16"/>
      <c r="F561" s="16"/>
      <c r="G561" s="16"/>
      <c r="H561" s="16"/>
    </row>
    <row r="562" spans="2:8">
      <c r="B562" s="16"/>
      <c r="C562" s="16"/>
      <c r="D562" s="16"/>
      <c r="E562" s="16"/>
      <c r="F562" s="16"/>
      <c r="G562" s="16"/>
      <c r="H562" s="16"/>
    </row>
    <row r="563" spans="2:8">
      <c r="B563" s="16"/>
      <c r="C563" s="16"/>
      <c r="D563" s="16"/>
      <c r="E563" s="16"/>
      <c r="F563" s="16"/>
      <c r="G563" s="16"/>
      <c r="H563" s="16"/>
    </row>
    <row r="564" spans="2:8">
      <c r="B564" s="16"/>
      <c r="C564" s="16"/>
      <c r="D564" s="16"/>
      <c r="E564" s="16"/>
      <c r="F564" s="16"/>
      <c r="G564" s="16"/>
      <c r="H564" s="16"/>
    </row>
    <row r="565" spans="2:8">
      <c r="B565" s="16"/>
      <c r="C565" s="16"/>
      <c r="D565" s="16"/>
      <c r="E565" s="16"/>
      <c r="F565" s="16"/>
      <c r="G565" s="16"/>
      <c r="H565" s="16"/>
    </row>
    <row r="566" spans="2:8">
      <c r="B566" s="16"/>
      <c r="C566" s="16"/>
      <c r="D566" s="16"/>
      <c r="E566" s="16"/>
      <c r="F566" s="16"/>
      <c r="G566" s="16"/>
      <c r="H566" s="16"/>
    </row>
    <row r="567" spans="2:8">
      <c r="B567" s="16"/>
      <c r="C567" s="16"/>
      <c r="D567" s="16"/>
      <c r="E567" s="16"/>
      <c r="F567" s="16"/>
      <c r="G567" s="16"/>
      <c r="H567" s="16"/>
    </row>
    <row r="568" spans="2:8">
      <c r="B568" s="16"/>
      <c r="C568" s="16"/>
      <c r="D568" s="16"/>
      <c r="E568" s="16"/>
      <c r="F568" s="16"/>
      <c r="G568" s="16"/>
      <c r="H568" s="16"/>
    </row>
    <row r="569" spans="2:8">
      <c r="B569" s="16"/>
      <c r="C569" s="16"/>
      <c r="D569" s="16"/>
      <c r="E569" s="16"/>
      <c r="F569" s="16"/>
      <c r="G569" s="16"/>
      <c r="H569" s="16"/>
    </row>
    <row r="570" spans="2:8">
      <c r="B570" s="16"/>
      <c r="C570" s="16"/>
      <c r="D570" s="16"/>
      <c r="E570" s="16"/>
      <c r="F570" s="16"/>
      <c r="G570" s="16"/>
      <c r="H570" s="16"/>
    </row>
    <row r="571" spans="2:8">
      <c r="B571" s="16"/>
      <c r="C571" s="16"/>
      <c r="D571" s="16"/>
      <c r="E571" s="16"/>
      <c r="F571" s="16"/>
      <c r="G571" s="16"/>
      <c r="H571" s="16"/>
    </row>
    <row r="572" spans="2:8">
      <c r="B572" s="16"/>
      <c r="C572" s="16"/>
      <c r="D572" s="16"/>
      <c r="E572" s="16"/>
      <c r="F572" s="16"/>
      <c r="G572" s="16"/>
      <c r="H572" s="16"/>
    </row>
    <row r="573" spans="2:8">
      <c r="B573" s="16"/>
      <c r="C573" s="16"/>
      <c r="D573" s="16"/>
      <c r="E573" s="16"/>
      <c r="F573" s="16"/>
      <c r="G573" s="16"/>
      <c r="H573" s="16"/>
    </row>
    <row r="574" spans="2:8">
      <c r="B574" s="16"/>
      <c r="C574" s="16"/>
      <c r="D574" s="16"/>
      <c r="E574" s="16"/>
      <c r="F574" s="16"/>
      <c r="G574" s="16"/>
      <c r="H574" s="16"/>
    </row>
    <row r="575" spans="2:8">
      <c r="B575" s="16"/>
      <c r="C575" s="16"/>
      <c r="D575" s="16"/>
      <c r="E575" s="16"/>
      <c r="F575" s="16"/>
      <c r="G575" s="16"/>
      <c r="H575" s="16"/>
    </row>
    <row r="576" spans="2:8">
      <c r="B576" s="16"/>
      <c r="C576" s="16"/>
      <c r="D576" s="16"/>
      <c r="E576" s="16"/>
      <c r="F576" s="16"/>
      <c r="G576" s="16"/>
      <c r="H576" s="16"/>
    </row>
    <row r="577" spans="2:8">
      <c r="B577" s="16"/>
      <c r="C577" s="16"/>
      <c r="D577" s="16"/>
      <c r="E577" s="16"/>
      <c r="F577" s="16"/>
      <c r="G577" s="16"/>
      <c r="H577" s="16"/>
    </row>
    <row r="578" spans="2:8">
      <c r="B578" s="16"/>
      <c r="C578" s="16"/>
      <c r="D578" s="16"/>
      <c r="E578" s="16"/>
      <c r="F578" s="16"/>
      <c r="G578" s="16"/>
      <c r="H578" s="16"/>
    </row>
    <row r="579" spans="2:8">
      <c r="B579" s="16"/>
      <c r="C579" s="16"/>
      <c r="D579" s="16"/>
      <c r="E579" s="16"/>
      <c r="F579" s="16"/>
      <c r="G579" s="16"/>
      <c r="H579" s="16"/>
    </row>
    <row r="580" spans="2:8">
      <c r="B580" s="16"/>
      <c r="C580" s="16"/>
      <c r="D580" s="16"/>
      <c r="E580" s="16"/>
      <c r="F580" s="16"/>
      <c r="G580" s="16"/>
      <c r="H580" s="16"/>
    </row>
    <row r="581" spans="2:8">
      <c r="B581" s="16"/>
      <c r="C581" s="16"/>
      <c r="D581" s="16"/>
      <c r="E581" s="16"/>
      <c r="F581" s="16"/>
      <c r="G581" s="16"/>
      <c r="H581" s="16"/>
    </row>
    <row r="582" spans="2:8">
      <c r="B582" s="16"/>
      <c r="C582" s="16"/>
      <c r="D582" s="16"/>
      <c r="E582" s="16"/>
      <c r="F582" s="16"/>
      <c r="G582" s="16"/>
      <c r="H582" s="16"/>
    </row>
    <row r="583" spans="2:8">
      <c r="B583" s="16"/>
      <c r="C583" s="16"/>
      <c r="D583" s="16"/>
      <c r="E583" s="16"/>
      <c r="F583" s="16"/>
      <c r="G583" s="16"/>
      <c r="H583" s="16"/>
    </row>
    <row r="584" spans="2:8">
      <c r="B584" s="16"/>
      <c r="C584" s="16"/>
      <c r="D584" s="16"/>
      <c r="E584" s="16"/>
      <c r="F584" s="16"/>
      <c r="G584" s="16"/>
      <c r="H584" s="16"/>
    </row>
    <row r="585" spans="2:8">
      <c r="B585" s="16"/>
      <c r="C585" s="16"/>
      <c r="D585" s="16"/>
      <c r="E585" s="16"/>
      <c r="F585" s="16"/>
      <c r="G585" s="16"/>
      <c r="H585" s="16"/>
    </row>
    <row r="586" spans="2:8">
      <c r="B586" s="16"/>
      <c r="C586" s="16"/>
      <c r="D586" s="16"/>
      <c r="E586" s="16"/>
      <c r="F586" s="16"/>
      <c r="G586" s="16"/>
      <c r="H586" s="16"/>
    </row>
    <row r="587" spans="2:8">
      <c r="B587" s="16"/>
      <c r="C587" s="16"/>
      <c r="D587" s="16"/>
      <c r="E587" s="16"/>
      <c r="F587" s="16"/>
      <c r="G587" s="16"/>
      <c r="H587" s="16"/>
    </row>
    <row r="588" spans="2:8">
      <c r="B588" s="16"/>
      <c r="C588" s="16"/>
      <c r="D588" s="16"/>
      <c r="E588" s="16"/>
      <c r="F588" s="16"/>
      <c r="G588" s="16"/>
      <c r="H588" s="16"/>
    </row>
    <row r="589" spans="2:8">
      <c r="B589" s="16"/>
      <c r="C589" s="16"/>
      <c r="D589" s="16"/>
      <c r="E589" s="16"/>
      <c r="F589" s="16"/>
      <c r="G589" s="16"/>
      <c r="H589" s="16"/>
    </row>
    <row r="590" spans="2:8">
      <c r="B590" s="16"/>
      <c r="C590" s="16"/>
      <c r="D590" s="16"/>
      <c r="E590" s="16"/>
      <c r="F590" s="16"/>
      <c r="G590" s="16"/>
      <c r="H590" s="16"/>
    </row>
    <row r="591" spans="2:8">
      <c r="B591" s="16"/>
      <c r="C591" s="16"/>
      <c r="D591" s="16"/>
      <c r="E591" s="16"/>
      <c r="F591" s="16"/>
      <c r="G591" s="16"/>
      <c r="H591" s="16"/>
    </row>
    <row r="592" spans="2:8">
      <c r="B592" s="16"/>
      <c r="C592" s="16"/>
      <c r="D592" s="16"/>
      <c r="E592" s="16"/>
      <c r="F592" s="16"/>
      <c r="G592" s="16"/>
      <c r="H592" s="16"/>
    </row>
    <row r="593" spans="2:8">
      <c r="B593" s="16"/>
      <c r="C593" s="16"/>
      <c r="D593" s="16"/>
      <c r="E593" s="16"/>
      <c r="F593" s="16"/>
      <c r="G593" s="16"/>
      <c r="H593" s="16"/>
    </row>
    <row r="594" spans="2:8">
      <c r="B594" s="16"/>
      <c r="C594" s="16"/>
      <c r="D594" s="16"/>
      <c r="E594" s="16"/>
      <c r="F594" s="16"/>
      <c r="G594" s="16"/>
      <c r="H594" s="16"/>
    </row>
    <row r="595" spans="2:8">
      <c r="B595" s="16"/>
      <c r="C595" s="16"/>
      <c r="D595" s="16"/>
      <c r="E595" s="16"/>
      <c r="F595" s="16"/>
      <c r="G595" s="16"/>
      <c r="H595" s="16"/>
    </row>
    <row r="596" spans="2:8">
      <c r="B596" s="16"/>
      <c r="C596" s="16"/>
      <c r="D596" s="16"/>
      <c r="E596" s="16"/>
      <c r="F596" s="16"/>
      <c r="G596" s="16"/>
      <c r="H596" s="16"/>
    </row>
    <row r="597" spans="2:8">
      <c r="B597" s="16"/>
      <c r="C597" s="16"/>
      <c r="D597" s="16"/>
      <c r="E597" s="16"/>
      <c r="F597" s="16"/>
      <c r="G597" s="16"/>
      <c r="H597" s="16"/>
    </row>
    <row r="598" spans="2:8">
      <c r="B598" s="16"/>
      <c r="C598" s="16"/>
      <c r="D598" s="16"/>
      <c r="E598" s="16"/>
      <c r="F598" s="16"/>
      <c r="G598" s="16"/>
      <c r="H598" s="16"/>
    </row>
    <row r="599" spans="2:8">
      <c r="B599" s="16"/>
      <c r="C599" s="16"/>
      <c r="D599" s="16"/>
      <c r="E599" s="16"/>
      <c r="F599" s="16"/>
      <c r="G599" s="16"/>
      <c r="H599" s="16"/>
    </row>
    <row r="600" spans="2:8">
      <c r="B600" s="16"/>
      <c r="C600" s="16"/>
      <c r="D600" s="16"/>
      <c r="E600" s="16"/>
      <c r="F600" s="16"/>
      <c r="G600" s="16"/>
      <c r="H600" s="16"/>
    </row>
    <row r="601" spans="2:8">
      <c r="B601" s="16"/>
      <c r="C601" s="16"/>
      <c r="D601" s="16"/>
      <c r="E601" s="16"/>
      <c r="F601" s="16"/>
      <c r="G601" s="16"/>
      <c r="H601" s="16"/>
    </row>
    <row r="602" spans="2:8">
      <c r="B602" s="16"/>
      <c r="C602" s="16"/>
      <c r="D602" s="16"/>
      <c r="E602" s="16"/>
      <c r="F602" s="16"/>
      <c r="G602" s="16"/>
      <c r="H602" s="16"/>
    </row>
    <row r="603" spans="2:8">
      <c r="B603" s="16"/>
      <c r="C603" s="16"/>
      <c r="D603" s="16"/>
      <c r="E603" s="16"/>
      <c r="F603" s="16"/>
      <c r="G603" s="16"/>
      <c r="H603" s="16"/>
    </row>
    <row r="604" spans="2:8">
      <c r="B604" s="16"/>
      <c r="C604" s="16"/>
      <c r="D604" s="16"/>
      <c r="E604" s="16"/>
      <c r="F604" s="16"/>
      <c r="G604" s="16"/>
      <c r="H604" s="16"/>
    </row>
    <row r="605" spans="2:8">
      <c r="B605" s="16"/>
      <c r="C605" s="16"/>
      <c r="D605" s="16"/>
      <c r="E605" s="16"/>
      <c r="F605" s="16"/>
      <c r="G605" s="16"/>
      <c r="H605" s="16"/>
    </row>
    <row r="606" spans="2:8">
      <c r="B606" s="16"/>
      <c r="C606" s="16"/>
      <c r="D606" s="16"/>
      <c r="E606" s="16"/>
      <c r="F606" s="16"/>
      <c r="G606" s="16"/>
      <c r="H606" s="16"/>
    </row>
    <row r="607" spans="2:8">
      <c r="B607" s="16"/>
      <c r="C607" s="16"/>
      <c r="D607" s="16"/>
      <c r="E607" s="16"/>
      <c r="F607" s="16"/>
      <c r="G607" s="16"/>
      <c r="H607" s="16"/>
    </row>
    <row r="608" spans="2:8">
      <c r="B608" s="16"/>
      <c r="C608" s="16"/>
      <c r="D608" s="16"/>
      <c r="E608" s="16"/>
      <c r="F608" s="16"/>
      <c r="G608" s="16"/>
      <c r="H608" s="16"/>
    </row>
    <row r="609" spans="2:8">
      <c r="B609" s="16"/>
      <c r="C609" s="16"/>
      <c r="D609" s="16"/>
      <c r="E609" s="16"/>
      <c r="F609" s="16"/>
      <c r="G609" s="16"/>
      <c r="H609" s="16"/>
    </row>
    <row r="610" spans="2:8">
      <c r="B610" s="16"/>
      <c r="C610" s="16"/>
      <c r="D610" s="16"/>
      <c r="E610" s="16"/>
      <c r="F610" s="16"/>
      <c r="G610" s="16"/>
      <c r="H610" s="16"/>
    </row>
    <row r="611" spans="2:8">
      <c r="B611" s="16"/>
      <c r="C611" s="16"/>
      <c r="D611" s="16"/>
      <c r="E611" s="16"/>
      <c r="F611" s="16"/>
      <c r="G611" s="16"/>
      <c r="H611" s="16"/>
    </row>
    <row r="612" spans="2:8">
      <c r="B612" s="16"/>
      <c r="C612" s="16"/>
      <c r="D612" s="16"/>
      <c r="E612" s="16"/>
      <c r="F612" s="16"/>
      <c r="G612" s="16"/>
      <c r="H612" s="16"/>
    </row>
    <row r="613" spans="2:8">
      <c r="B613" s="16"/>
      <c r="C613" s="16"/>
      <c r="D613" s="16"/>
      <c r="E613" s="16"/>
      <c r="F613" s="16"/>
      <c r="G613" s="16"/>
      <c r="H613" s="16"/>
    </row>
    <row r="614" spans="2:8">
      <c r="B614" s="16"/>
      <c r="C614" s="16"/>
      <c r="D614" s="16"/>
      <c r="E614" s="16"/>
      <c r="F614" s="16"/>
      <c r="G614" s="16"/>
      <c r="H614" s="16"/>
    </row>
    <row r="615" spans="2:8">
      <c r="B615" s="16"/>
      <c r="C615" s="16"/>
      <c r="D615" s="16"/>
      <c r="E615" s="16"/>
      <c r="F615" s="16"/>
      <c r="G615" s="16"/>
      <c r="H615" s="16"/>
    </row>
    <row r="616" spans="2:8">
      <c r="B616" s="16"/>
      <c r="C616" s="16"/>
      <c r="D616" s="16"/>
      <c r="E616" s="16"/>
      <c r="F616" s="16"/>
      <c r="G616" s="16"/>
      <c r="H616" s="16"/>
    </row>
    <row r="617" spans="2:8">
      <c r="B617" s="16"/>
      <c r="C617" s="16"/>
      <c r="D617" s="16"/>
      <c r="E617" s="16"/>
      <c r="F617" s="16"/>
      <c r="G617" s="16"/>
      <c r="H617" s="16"/>
    </row>
    <row r="618" spans="2:8">
      <c r="B618" s="16"/>
      <c r="C618" s="16"/>
      <c r="D618" s="16"/>
      <c r="E618" s="16"/>
      <c r="F618" s="16"/>
      <c r="G618" s="16"/>
      <c r="H618" s="16"/>
    </row>
    <row r="619" spans="2:8">
      <c r="B619" s="16"/>
      <c r="C619" s="16"/>
      <c r="D619" s="16"/>
      <c r="E619" s="16"/>
      <c r="F619" s="16"/>
      <c r="G619" s="16"/>
      <c r="H619" s="16"/>
    </row>
    <row r="620" spans="2:8">
      <c r="B620" s="16"/>
      <c r="C620" s="16"/>
      <c r="D620" s="16"/>
      <c r="E620" s="16"/>
      <c r="F620" s="16"/>
      <c r="G620" s="16"/>
      <c r="H620" s="16"/>
    </row>
    <row r="621" spans="2:8">
      <c r="B621" s="16"/>
      <c r="C621" s="16"/>
      <c r="D621" s="16"/>
      <c r="E621" s="16"/>
      <c r="F621" s="16"/>
      <c r="G621" s="16"/>
      <c r="H621" s="16"/>
    </row>
    <row r="622" spans="2:8">
      <c r="B622" s="16"/>
      <c r="C622" s="16"/>
      <c r="D622" s="16"/>
      <c r="E622" s="16"/>
      <c r="F622" s="16"/>
      <c r="G622" s="16"/>
      <c r="H622" s="16"/>
    </row>
    <row r="623" spans="2:8">
      <c r="B623" s="16"/>
      <c r="C623" s="16"/>
      <c r="D623" s="16"/>
      <c r="E623" s="16"/>
      <c r="F623" s="16"/>
      <c r="G623" s="16"/>
      <c r="H623" s="16"/>
    </row>
    <row r="624" spans="2:8">
      <c r="B624" s="16"/>
      <c r="C624" s="16"/>
      <c r="D624" s="16"/>
      <c r="E624" s="16"/>
      <c r="F624" s="16"/>
      <c r="G624" s="16"/>
      <c r="H624" s="16"/>
    </row>
    <row r="625" spans="2:8">
      <c r="B625" s="16"/>
      <c r="C625" s="16"/>
      <c r="D625" s="16"/>
      <c r="E625" s="16"/>
      <c r="F625" s="16"/>
      <c r="G625" s="16"/>
      <c r="H625" s="16"/>
    </row>
    <row r="626" spans="2:8">
      <c r="B626" s="16"/>
      <c r="C626" s="16"/>
      <c r="D626" s="16"/>
      <c r="E626" s="16"/>
      <c r="F626" s="16"/>
      <c r="G626" s="16"/>
      <c r="H626" s="16"/>
    </row>
    <row r="627" spans="2:8">
      <c r="B627" s="16"/>
      <c r="C627" s="16"/>
      <c r="D627" s="16"/>
      <c r="E627" s="16"/>
      <c r="F627" s="16"/>
      <c r="G627" s="16"/>
      <c r="H627" s="16"/>
    </row>
    <row r="628" spans="2:8">
      <c r="B628" s="16"/>
      <c r="C628" s="16"/>
      <c r="D628" s="16"/>
      <c r="E628" s="16"/>
      <c r="F628" s="16"/>
      <c r="G628" s="16"/>
      <c r="H628" s="16"/>
    </row>
    <row r="629" spans="2:8">
      <c r="B629" s="16"/>
      <c r="C629" s="16"/>
      <c r="D629" s="16"/>
      <c r="E629" s="16"/>
      <c r="F629" s="16"/>
      <c r="G629" s="16"/>
      <c r="H629" s="16"/>
    </row>
    <row r="630" spans="2:8">
      <c r="B630" s="16"/>
      <c r="C630" s="16"/>
      <c r="D630" s="16"/>
      <c r="E630" s="16"/>
      <c r="F630" s="16"/>
      <c r="G630" s="16"/>
      <c r="H630" s="16"/>
    </row>
    <row r="631" spans="2:8">
      <c r="B631" s="16"/>
      <c r="C631" s="16"/>
      <c r="D631" s="16"/>
      <c r="E631" s="16"/>
      <c r="F631" s="16"/>
      <c r="G631" s="16"/>
      <c r="H631" s="16"/>
    </row>
    <row r="632" spans="2:8">
      <c r="B632" s="16"/>
      <c r="C632" s="16"/>
      <c r="D632" s="16"/>
      <c r="E632" s="16"/>
      <c r="F632" s="16"/>
      <c r="G632" s="16"/>
      <c r="H632" s="16"/>
    </row>
    <row r="633" spans="2:8">
      <c r="B633" s="16"/>
      <c r="C633" s="16"/>
      <c r="D633" s="16"/>
      <c r="E633" s="16"/>
      <c r="F633" s="16"/>
      <c r="G633" s="16"/>
      <c r="H633" s="16"/>
    </row>
    <row r="634" spans="2:8">
      <c r="B634" s="16"/>
      <c r="C634" s="16"/>
      <c r="D634" s="16"/>
      <c r="E634" s="16"/>
      <c r="F634" s="16"/>
      <c r="G634" s="16"/>
      <c r="H634" s="16"/>
    </row>
    <row r="635" spans="2:8">
      <c r="B635" s="16"/>
      <c r="C635" s="16"/>
      <c r="D635" s="16"/>
      <c r="E635" s="16"/>
      <c r="F635" s="16"/>
      <c r="G635" s="16"/>
      <c r="H635" s="16"/>
    </row>
    <row r="636" spans="2:8">
      <c r="B636" s="16"/>
      <c r="C636" s="16"/>
      <c r="D636" s="16"/>
      <c r="E636" s="16"/>
      <c r="F636" s="16"/>
      <c r="G636" s="16"/>
      <c r="H636" s="16"/>
    </row>
    <row r="637" spans="2:8">
      <c r="B637" s="16"/>
      <c r="C637" s="16"/>
      <c r="D637" s="16"/>
      <c r="E637" s="16"/>
      <c r="F637" s="16"/>
      <c r="G637" s="16"/>
      <c r="H637" s="16"/>
    </row>
    <row r="638" spans="2:8">
      <c r="B638" s="16"/>
      <c r="C638" s="16"/>
      <c r="D638" s="16"/>
      <c r="E638" s="16"/>
      <c r="F638" s="16"/>
      <c r="G638" s="16"/>
      <c r="H638" s="16"/>
    </row>
    <row r="639" spans="2:8">
      <c r="B639" s="16"/>
      <c r="C639" s="16"/>
      <c r="D639" s="16"/>
      <c r="E639" s="16"/>
      <c r="F639" s="16"/>
      <c r="G639" s="16"/>
      <c r="H639" s="16"/>
    </row>
    <row r="640" spans="2:8">
      <c r="B640" s="16"/>
      <c r="C640" s="16"/>
      <c r="D640" s="16"/>
      <c r="E640" s="16"/>
      <c r="F640" s="16"/>
      <c r="G640" s="16"/>
      <c r="H640" s="16"/>
    </row>
    <row r="641" spans="2:8">
      <c r="B641" s="16"/>
      <c r="C641" s="16"/>
      <c r="D641" s="16"/>
      <c r="E641" s="16"/>
      <c r="F641" s="16"/>
      <c r="G641" s="16"/>
      <c r="H641" s="16"/>
    </row>
    <row r="642" spans="2:8">
      <c r="B642" s="16"/>
      <c r="C642" s="16"/>
      <c r="D642" s="16"/>
      <c r="E642" s="16"/>
      <c r="F642" s="16"/>
      <c r="G642" s="16"/>
      <c r="H642" s="16"/>
    </row>
    <row r="643" spans="2:8">
      <c r="B643" s="16"/>
      <c r="C643" s="16"/>
      <c r="D643" s="16"/>
      <c r="E643" s="16"/>
      <c r="F643" s="16"/>
      <c r="G643" s="16"/>
      <c r="H643" s="16"/>
    </row>
    <row r="644" spans="2:8">
      <c r="B644" s="16"/>
      <c r="C644" s="16"/>
      <c r="D644" s="16"/>
      <c r="E644" s="16"/>
      <c r="F644" s="16"/>
      <c r="G644" s="16"/>
      <c r="H644" s="16"/>
    </row>
    <row r="645" spans="2:8">
      <c r="B645" s="16"/>
      <c r="C645" s="16"/>
      <c r="D645" s="16"/>
      <c r="E645" s="16"/>
      <c r="F645" s="16"/>
      <c r="G645" s="16"/>
      <c r="H645" s="16"/>
    </row>
    <row r="646" spans="2:8">
      <c r="B646" s="16"/>
      <c r="C646" s="16"/>
      <c r="D646" s="16"/>
      <c r="E646" s="16"/>
      <c r="F646" s="16"/>
      <c r="G646" s="16"/>
      <c r="H646" s="16"/>
    </row>
    <row r="647" spans="2:8">
      <c r="B647" s="16"/>
      <c r="C647" s="16"/>
      <c r="D647" s="16"/>
      <c r="E647" s="16"/>
      <c r="F647" s="16"/>
      <c r="G647" s="16"/>
      <c r="H647" s="16"/>
    </row>
    <row r="648" spans="2:8">
      <c r="B648" s="16"/>
      <c r="C648" s="16"/>
      <c r="D648" s="16"/>
      <c r="E648" s="16"/>
      <c r="F648" s="16"/>
      <c r="G648" s="16"/>
      <c r="H648" s="16"/>
    </row>
    <row r="649" spans="2:8">
      <c r="B649" s="16"/>
      <c r="C649" s="16"/>
      <c r="D649" s="16"/>
      <c r="E649" s="16"/>
      <c r="F649" s="16"/>
      <c r="G649" s="16"/>
      <c r="H649" s="16"/>
    </row>
    <row r="650" spans="2:8">
      <c r="B650" s="16"/>
      <c r="C650" s="16"/>
      <c r="D650" s="16"/>
      <c r="E650" s="16"/>
      <c r="F650" s="16"/>
      <c r="G650" s="16"/>
      <c r="H650" s="16"/>
    </row>
    <row r="651" spans="2:8">
      <c r="B651" s="16"/>
      <c r="C651" s="16"/>
      <c r="D651" s="16"/>
      <c r="E651" s="16"/>
      <c r="F651" s="16"/>
      <c r="G651" s="16"/>
      <c r="H651" s="16"/>
    </row>
    <row r="652" spans="2:8">
      <c r="B652" s="16"/>
      <c r="C652" s="16"/>
      <c r="D652" s="16"/>
      <c r="E652" s="16"/>
      <c r="F652" s="16"/>
      <c r="G652" s="16"/>
      <c r="H652" s="16"/>
    </row>
    <row r="653" spans="2:8">
      <c r="B653" s="16"/>
      <c r="C653" s="16"/>
      <c r="D653" s="16"/>
      <c r="E653" s="16"/>
      <c r="F653" s="16"/>
      <c r="G653" s="16"/>
      <c r="H653" s="16"/>
    </row>
    <row r="654" spans="2:8">
      <c r="B654" s="16"/>
      <c r="C654" s="16"/>
      <c r="D654" s="16"/>
      <c r="E654" s="16"/>
      <c r="F654" s="16"/>
      <c r="G654" s="16"/>
      <c r="H654" s="16"/>
    </row>
    <row r="655" spans="2:8">
      <c r="B655" s="16"/>
      <c r="C655" s="16"/>
      <c r="D655" s="16"/>
      <c r="E655" s="16"/>
      <c r="F655" s="16"/>
      <c r="G655" s="16"/>
      <c r="H655" s="16"/>
    </row>
    <row r="656" spans="2:8">
      <c r="B656" s="16"/>
      <c r="C656" s="16"/>
      <c r="D656" s="16"/>
      <c r="E656" s="16"/>
      <c r="F656" s="16"/>
      <c r="G656" s="16"/>
      <c r="H656" s="16"/>
    </row>
    <row r="657" spans="2:8">
      <c r="B657" s="16"/>
      <c r="C657" s="16"/>
      <c r="D657" s="16"/>
      <c r="E657" s="16"/>
      <c r="F657" s="16"/>
      <c r="G657" s="16"/>
      <c r="H657" s="16"/>
    </row>
    <row r="658" spans="2:8">
      <c r="B658" s="16"/>
      <c r="C658" s="16"/>
      <c r="D658" s="16"/>
      <c r="E658" s="16"/>
      <c r="F658" s="16"/>
      <c r="G658" s="16"/>
      <c r="H658" s="16"/>
    </row>
    <row r="659" spans="2:8">
      <c r="B659" s="16"/>
      <c r="C659" s="16"/>
      <c r="D659" s="16"/>
      <c r="E659" s="16"/>
      <c r="F659" s="16"/>
      <c r="G659" s="16"/>
      <c r="H659" s="16"/>
    </row>
    <row r="660" spans="2:8">
      <c r="B660" s="16"/>
      <c r="C660" s="16"/>
      <c r="D660" s="16"/>
      <c r="E660" s="16"/>
      <c r="F660" s="16"/>
      <c r="G660" s="16"/>
      <c r="H660" s="16"/>
    </row>
    <row r="661" spans="2:8">
      <c r="B661" s="16"/>
      <c r="C661" s="16"/>
      <c r="D661" s="16"/>
      <c r="E661" s="16"/>
      <c r="F661" s="16"/>
      <c r="G661" s="16"/>
      <c r="H661" s="16"/>
    </row>
    <row r="662" spans="2:8">
      <c r="B662" s="16"/>
      <c r="C662" s="16"/>
      <c r="D662" s="16"/>
      <c r="E662" s="16"/>
      <c r="F662" s="16"/>
      <c r="G662" s="16"/>
      <c r="H662" s="16"/>
    </row>
    <row r="663" spans="2:8">
      <c r="B663" s="16"/>
      <c r="C663" s="16"/>
      <c r="D663" s="16"/>
      <c r="E663" s="16"/>
      <c r="F663" s="16"/>
      <c r="G663" s="16"/>
      <c r="H663" s="16"/>
    </row>
    <row r="664" spans="2:8">
      <c r="B664" s="16"/>
      <c r="C664" s="16"/>
      <c r="D664" s="16"/>
      <c r="E664" s="16"/>
      <c r="F664" s="16"/>
      <c r="G664" s="16"/>
      <c r="H664" s="16"/>
    </row>
    <row r="665" spans="2:8">
      <c r="B665" s="16"/>
      <c r="C665" s="16"/>
      <c r="D665" s="16"/>
      <c r="E665" s="16"/>
      <c r="F665" s="16"/>
      <c r="G665" s="16"/>
      <c r="H665" s="16"/>
    </row>
    <row r="666" spans="2:8">
      <c r="B666" s="16"/>
      <c r="C666" s="16"/>
      <c r="D666" s="16"/>
      <c r="E666" s="16"/>
      <c r="F666" s="16"/>
      <c r="G666" s="16"/>
      <c r="H666" s="16"/>
    </row>
    <row r="667" spans="2:8">
      <c r="B667" s="16"/>
      <c r="C667" s="16"/>
      <c r="D667" s="16"/>
      <c r="E667" s="16"/>
      <c r="F667" s="16"/>
      <c r="G667" s="16"/>
      <c r="H667" s="16"/>
    </row>
    <row r="668" spans="2:8">
      <c r="B668" s="16"/>
      <c r="C668" s="16"/>
      <c r="D668" s="16"/>
      <c r="E668" s="16"/>
      <c r="F668" s="16"/>
      <c r="G668" s="16"/>
      <c r="H668" s="16"/>
    </row>
    <row r="669" spans="2:8">
      <c r="B669" s="16"/>
      <c r="C669" s="16"/>
      <c r="D669" s="16"/>
      <c r="E669" s="16"/>
      <c r="F669" s="16"/>
      <c r="G669" s="16"/>
      <c r="H669" s="16"/>
    </row>
    <row r="670" spans="2:8">
      <c r="B670" s="16"/>
      <c r="C670" s="16"/>
      <c r="D670" s="16"/>
      <c r="E670" s="16"/>
      <c r="F670" s="16"/>
      <c r="G670" s="16"/>
      <c r="H670" s="16"/>
    </row>
    <row r="671" spans="2:8">
      <c r="B671" s="16"/>
      <c r="C671" s="16"/>
      <c r="D671" s="16"/>
      <c r="E671" s="16"/>
      <c r="F671" s="16"/>
      <c r="G671" s="16"/>
      <c r="H671" s="16"/>
    </row>
    <row r="672" spans="2:8">
      <c r="B672" s="16"/>
      <c r="C672" s="16"/>
      <c r="D672" s="16"/>
      <c r="E672" s="16"/>
      <c r="F672" s="16"/>
      <c r="G672" s="16"/>
      <c r="H672" s="16"/>
    </row>
    <row r="673" spans="2:8">
      <c r="B673" s="16"/>
      <c r="C673" s="16"/>
      <c r="D673" s="16"/>
      <c r="E673" s="16"/>
      <c r="F673" s="16"/>
      <c r="G673" s="16"/>
      <c r="H673" s="16"/>
    </row>
    <row r="674" spans="2:8">
      <c r="B674" s="16"/>
      <c r="C674" s="16"/>
      <c r="D674" s="16"/>
      <c r="E674" s="16"/>
      <c r="F674" s="16"/>
      <c r="G674" s="16"/>
      <c r="H674" s="16"/>
    </row>
    <row r="675" spans="2:8">
      <c r="B675" s="16"/>
      <c r="C675" s="16"/>
      <c r="D675" s="16"/>
      <c r="E675" s="16"/>
      <c r="F675" s="16"/>
      <c r="G675" s="16"/>
      <c r="H675" s="16"/>
    </row>
    <row r="676" spans="2:8">
      <c r="B676" s="16"/>
      <c r="C676" s="16"/>
      <c r="D676" s="16"/>
      <c r="E676" s="16"/>
      <c r="F676" s="16"/>
      <c r="G676" s="16"/>
      <c r="H676" s="16"/>
    </row>
    <row r="677" spans="2:8">
      <c r="B677" s="16"/>
      <c r="C677" s="16"/>
      <c r="D677" s="16"/>
      <c r="E677" s="16"/>
      <c r="F677" s="16"/>
      <c r="G677" s="16"/>
      <c r="H677" s="16"/>
    </row>
    <row r="678" spans="2:8">
      <c r="B678" s="16"/>
      <c r="C678" s="16"/>
      <c r="D678" s="16"/>
      <c r="E678" s="16"/>
      <c r="F678" s="16"/>
      <c r="G678" s="16"/>
      <c r="H678" s="16"/>
    </row>
    <row r="679" spans="2:8">
      <c r="B679" s="16"/>
      <c r="C679" s="16"/>
      <c r="D679" s="16"/>
      <c r="E679" s="16"/>
      <c r="F679" s="16"/>
      <c r="G679" s="16"/>
      <c r="H679" s="16"/>
    </row>
    <row r="680" spans="2:8">
      <c r="B680" s="16"/>
      <c r="C680" s="16"/>
      <c r="D680" s="16"/>
      <c r="E680" s="16"/>
      <c r="F680" s="16"/>
      <c r="G680" s="16"/>
      <c r="H680" s="16"/>
    </row>
    <row r="681" spans="2:8">
      <c r="B681" s="16"/>
      <c r="C681" s="16"/>
      <c r="D681" s="16"/>
      <c r="E681" s="16"/>
      <c r="F681" s="16"/>
      <c r="G681" s="16"/>
      <c r="H681" s="16"/>
    </row>
    <row r="682" spans="2:8">
      <c r="B682" s="16"/>
      <c r="C682" s="16"/>
      <c r="D682" s="16"/>
      <c r="E682" s="16"/>
      <c r="F682" s="16"/>
      <c r="G682" s="16"/>
      <c r="H682" s="16"/>
    </row>
    <row r="683" spans="2:8">
      <c r="B683" s="16"/>
      <c r="C683" s="16"/>
      <c r="D683" s="16"/>
      <c r="E683" s="16"/>
      <c r="F683" s="16"/>
      <c r="G683" s="16"/>
      <c r="H683" s="16"/>
    </row>
    <row r="684" spans="2:8">
      <c r="B684" s="16"/>
      <c r="C684" s="16"/>
      <c r="D684" s="16"/>
      <c r="E684" s="16"/>
      <c r="F684" s="16"/>
      <c r="G684" s="16"/>
      <c r="H684" s="16"/>
    </row>
    <row r="685" spans="2:8">
      <c r="B685" s="16"/>
      <c r="C685" s="16"/>
      <c r="D685" s="16"/>
      <c r="E685" s="16"/>
      <c r="F685" s="16"/>
      <c r="G685" s="16"/>
      <c r="H685" s="16"/>
    </row>
    <row r="686" spans="2:8">
      <c r="B686" s="16"/>
      <c r="C686" s="16"/>
      <c r="D686" s="16"/>
      <c r="E686" s="16"/>
      <c r="F686" s="16"/>
      <c r="G686" s="16"/>
      <c r="H686" s="16"/>
    </row>
    <row r="687" spans="2:8">
      <c r="B687" s="16"/>
      <c r="C687" s="16"/>
      <c r="D687" s="16"/>
      <c r="E687" s="16"/>
      <c r="F687" s="16"/>
      <c r="G687" s="16"/>
      <c r="H687" s="16"/>
    </row>
    <row r="688" spans="2:8">
      <c r="B688" s="16"/>
      <c r="C688" s="16"/>
      <c r="D688" s="16"/>
      <c r="E688" s="16"/>
      <c r="F688" s="16"/>
      <c r="G688" s="16"/>
      <c r="H688" s="16"/>
    </row>
    <row r="689" spans="2:8">
      <c r="B689" s="16"/>
      <c r="C689" s="16"/>
      <c r="D689" s="16"/>
      <c r="E689" s="16"/>
      <c r="F689" s="16"/>
      <c r="G689" s="16"/>
      <c r="H689" s="16"/>
    </row>
    <row r="690" spans="2:8">
      <c r="B690" s="16"/>
      <c r="C690" s="16"/>
      <c r="D690" s="16"/>
      <c r="E690" s="16"/>
      <c r="F690" s="16"/>
      <c r="G690" s="16"/>
      <c r="H690" s="16"/>
    </row>
    <row r="691" spans="2:8">
      <c r="B691" s="16"/>
      <c r="C691" s="16"/>
      <c r="D691" s="16"/>
      <c r="E691" s="16"/>
      <c r="F691" s="16"/>
      <c r="G691" s="16"/>
      <c r="H691" s="16"/>
    </row>
    <row r="692" spans="2:8">
      <c r="B692" s="16"/>
      <c r="C692" s="16"/>
      <c r="D692" s="16"/>
      <c r="E692" s="16"/>
      <c r="F692" s="16"/>
      <c r="G692" s="16"/>
      <c r="H692" s="16"/>
    </row>
    <row r="693" spans="2:8">
      <c r="B693" s="16"/>
      <c r="C693" s="16"/>
      <c r="D693" s="16"/>
      <c r="E693" s="16"/>
      <c r="F693" s="16"/>
      <c r="G693" s="16"/>
      <c r="H693" s="16"/>
    </row>
    <row r="694" spans="2:8">
      <c r="B694" s="16"/>
      <c r="C694" s="16"/>
      <c r="D694" s="16"/>
      <c r="E694" s="16"/>
      <c r="F694" s="16"/>
      <c r="G694" s="16"/>
      <c r="H694" s="16"/>
    </row>
    <row r="695" spans="2:8">
      <c r="B695" s="16"/>
      <c r="C695" s="16"/>
      <c r="D695" s="16"/>
      <c r="E695" s="16"/>
      <c r="F695" s="16"/>
      <c r="G695" s="16"/>
      <c r="H695" s="16"/>
    </row>
    <row r="696" spans="2:8">
      <c r="B696" s="16"/>
      <c r="C696" s="16"/>
      <c r="D696" s="16"/>
      <c r="E696" s="16"/>
      <c r="F696" s="16"/>
      <c r="G696" s="16"/>
      <c r="H696" s="16"/>
    </row>
    <row r="697" spans="2:8">
      <c r="B697" s="16"/>
      <c r="C697" s="16"/>
      <c r="D697" s="16"/>
      <c r="E697" s="16"/>
      <c r="F697" s="16"/>
      <c r="G697" s="16"/>
      <c r="H697" s="16"/>
    </row>
    <row r="698" spans="2:8">
      <c r="B698" s="16"/>
      <c r="C698" s="16"/>
      <c r="D698" s="16"/>
      <c r="E698" s="16"/>
      <c r="F698" s="16"/>
      <c r="G698" s="16"/>
      <c r="H698" s="16"/>
    </row>
    <row r="699" spans="2:8">
      <c r="B699" s="16"/>
      <c r="C699" s="16"/>
      <c r="D699" s="16"/>
      <c r="E699" s="16"/>
      <c r="F699" s="16"/>
      <c r="G699" s="16"/>
      <c r="H699" s="16"/>
    </row>
    <row r="700" spans="2:8">
      <c r="B700" s="16"/>
      <c r="C700" s="16"/>
      <c r="D700" s="16"/>
      <c r="E700" s="16"/>
      <c r="F700" s="16"/>
      <c r="G700" s="16"/>
      <c r="H700" s="16"/>
    </row>
    <row r="701" spans="2:8">
      <c r="B701" s="16"/>
      <c r="C701" s="16"/>
      <c r="D701" s="16"/>
      <c r="E701" s="16"/>
      <c r="F701" s="16"/>
      <c r="G701" s="16"/>
      <c r="H701" s="16"/>
    </row>
    <row r="702" spans="2:8">
      <c r="B702" s="16"/>
      <c r="C702" s="16"/>
      <c r="D702" s="16"/>
      <c r="E702" s="16"/>
      <c r="F702" s="16"/>
      <c r="G702" s="16"/>
      <c r="H702" s="16"/>
    </row>
    <row r="703" spans="2:8">
      <c r="B703" s="16"/>
      <c r="C703" s="16"/>
      <c r="D703" s="16"/>
      <c r="E703" s="16"/>
      <c r="F703" s="16"/>
      <c r="G703" s="16"/>
      <c r="H703" s="16"/>
    </row>
    <row r="704" spans="2:8">
      <c r="B704" s="16"/>
      <c r="C704" s="16"/>
      <c r="D704" s="16"/>
      <c r="E704" s="16"/>
      <c r="F704" s="16"/>
      <c r="G704" s="16"/>
      <c r="H704" s="16"/>
    </row>
    <row r="705" spans="2:8">
      <c r="B705" s="16"/>
      <c r="C705" s="16"/>
      <c r="D705" s="16"/>
      <c r="E705" s="16"/>
      <c r="F705" s="16"/>
      <c r="G705" s="16"/>
      <c r="H705" s="16"/>
    </row>
    <row r="706" spans="2:8">
      <c r="B706" s="16"/>
      <c r="C706" s="16"/>
      <c r="D706" s="16"/>
      <c r="E706" s="16"/>
      <c r="F706" s="16"/>
      <c r="G706" s="16"/>
      <c r="H706" s="16"/>
    </row>
    <row r="707" spans="2:8">
      <c r="B707" s="16"/>
      <c r="C707" s="16"/>
      <c r="D707" s="16"/>
      <c r="E707" s="16"/>
      <c r="F707" s="16"/>
      <c r="G707" s="16"/>
      <c r="H707" s="16"/>
    </row>
    <row r="708" spans="2:8">
      <c r="B708" s="16"/>
      <c r="C708" s="16"/>
      <c r="D708" s="16"/>
      <c r="E708" s="16"/>
      <c r="F708" s="16"/>
      <c r="G708" s="16"/>
      <c r="H708" s="16"/>
    </row>
    <row r="709" spans="2:8">
      <c r="B709" s="16"/>
      <c r="C709" s="16"/>
      <c r="D709" s="16"/>
      <c r="E709" s="16"/>
      <c r="F709" s="16"/>
      <c r="G709" s="16"/>
      <c r="H709" s="16"/>
    </row>
    <row r="710" spans="2:8">
      <c r="B710" s="16"/>
      <c r="C710" s="16"/>
      <c r="D710" s="16"/>
      <c r="E710" s="16"/>
      <c r="F710" s="16"/>
      <c r="G710" s="16"/>
      <c r="H710" s="16"/>
    </row>
    <row r="711" spans="2:8">
      <c r="B711" s="16"/>
      <c r="C711" s="16"/>
      <c r="D711" s="16"/>
      <c r="E711" s="16"/>
      <c r="F711" s="16"/>
      <c r="G711" s="16"/>
      <c r="H711" s="16"/>
    </row>
    <row r="712" spans="2:8">
      <c r="B712" s="16"/>
      <c r="C712" s="16"/>
      <c r="D712" s="16"/>
      <c r="E712" s="16"/>
      <c r="F712" s="16"/>
      <c r="G712" s="16"/>
      <c r="H712" s="16"/>
    </row>
    <row r="713" spans="2:8">
      <c r="B713" s="16"/>
      <c r="C713" s="16"/>
      <c r="D713" s="16"/>
      <c r="E713" s="16"/>
      <c r="F713" s="16"/>
      <c r="G713" s="16"/>
      <c r="H713" s="16"/>
    </row>
    <row r="714" spans="2:8">
      <c r="B714" s="16"/>
      <c r="C714" s="16"/>
      <c r="D714" s="16"/>
      <c r="E714" s="16"/>
      <c r="F714" s="16"/>
      <c r="G714" s="16"/>
      <c r="H714" s="16"/>
    </row>
    <row r="715" spans="2:8">
      <c r="B715" s="16"/>
      <c r="C715" s="16"/>
      <c r="D715" s="16"/>
      <c r="E715" s="16"/>
      <c r="F715" s="16"/>
      <c r="G715" s="16"/>
      <c r="H715" s="16"/>
    </row>
    <row r="716" spans="2:8">
      <c r="B716" s="16"/>
      <c r="C716" s="16"/>
      <c r="D716" s="16"/>
      <c r="E716" s="16"/>
      <c r="F716" s="16"/>
      <c r="G716" s="16"/>
      <c r="H716" s="16"/>
    </row>
    <row r="717" spans="2:8">
      <c r="B717" s="16"/>
      <c r="C717" s="16"/>
      <c r="D717" s="16"/>
      <c r="E717" s="16"/>
      <c r="F717" s="16"/>
      <c r="G717" s="16"/>
      <c r="H717" s="16"/>
    </row>
    <row r="718" spans="2:8">
      <c r="B718" s="16"/>
      <c r="C718" s="16"/>
      <c r="D718" s="16"/>
      <c r="E718" s="16"/>
      <c r="F718" s="16"/>
      <c r="G718" s="16"/>
      <c r="H718" s="16"/>
    </row>
    <row r="719" spans="2:8">
      <c r="B719" s="16"/>
      <c r="C719" s="16"/>
      <c r="D719" s="16"/>
      <c r="E719" s="16"/>
      <c r="F719" s="16"/>
      <c r="G719" s="16"/>
      <c r="H719" s="16"/>
    </row>
    <row r="720" spans="2:8">
      <c r="B720" s="16"/>
      <c r="C720" s="16"/>
      <c r="D720" s="16"/>
      <c r="E720" s="16"/>
      <c r="F720" s="16"/>
      <c r="G720" s="16"/>
      <c r="H720" s="16"/>
    </row>
    <row r="721" spans="2:8">
      <c r="B721" s="16"/>
      <c r="C721" s="16"/>
      <c r="D721" s="16"/>
      <c r="E721" s="16"/>
      <c r="F721" s="16"/>
      <c r="G721" s="16"/>
      <c r="H721" s="16"/>
    </row>
    <row r="722" spans="2:8">
      <c r="B722" s="16"/>
      <c r="C722" s="16"/>
      <c r="D722" s="16"/>
      <c r="E722" s="16"/>
      <c r="F722" s="16"/>
      <c r="G722" s="16"/>
      <c r="H722" s="16"/>
    </row>
    <row r="723" spans="2:8">
      <c r="B723" s="16"/>
      <c r="C723" s="16"/>
      <c r="D723" s="16"/>
      <c r="E723" s="16"/>
      <c r="F723" s="16"/>
      <c r="G723" s="16"/>
      <c r="H723" s="16"/>
    </row>
    <row r="724" spans="2:8">
      <c r="B724" s="16"/>
      <c r="C724" s="16"/>
      <c r="D724" s="16"/>
      <c r="E724" s="16"/>
      <c r="F724" s="16"/>
      <c r="G724" s="16"/>
      <c r="H724" s="16"/>
    </row>
    <row r="725" spans="2:8">
      <c r="B725" s="16"/>
      <c r="C725" s="16"/>
      <c r="D725" s="16"/>
      <c r="E725" s="16"/>
      <c r="F725" s="16"/>
      <c r="G725" s="16"/>
      <c r="H725" s="16"/>
    </row>
    <row r="726" spans="2:8">
      <c r="B726" s="16"/>
      <c r="C726" s="16"/>
      <c r="D726" s="16"/>
      <c r="E726" s="16"/>
      <c r="F726" s="16"/>
      <c r="G726" s="16"/>
      <c r="H726" s="16"/>
    </row>
    <row r="727" spans="2:8">
      <c r="B727" s="16"/>
      <c r="C727" s="16"/>
      <c r="D727" s="16"/>
      <c r="E727" s="16"/>
      <c r="F727" s="16"/>
      <c r="G727" s="16"/>
      <c r="H727" s="16"/>
    </row>
    <row r="728" spans="2:8">
      <c r="B728" s="16"/>
      <c r="C728" s="16"/>
      <c r="D728" s="16"/>
      <c r="E728" s="16"/>
      <c r="F728" s="16"/>
      <c r="G728" s="16"/>
      <c r="H728" s="16"/>
    </row>
    <row r="729" spans="2:8">
      <c r="B729" s="16"/>
      <c r="C729" s="16"/>
      <c r="D729" s="16"/>
      <c r="E729" s="16"/>
      <c r="F729" s="16"/>
      <c r="G729" s="16"/>
      <c r="H729" s="16"/>
    </row>
    <row r="730" spans="2:8">
      <c r="B730" s="16"/>
      <c r="C730" s="16"/>
      <c r="D730" s="16"/>
      <c r="E730" s="16"/>
      <c r="F730" s="16"/>
      <c r="G730" s="16"/>
      <c r="H730" s="16"/>
    </row>
    <row r="731" spans="2:8">
      <c r="B731" s="16"/>
      <c r="C731" s="16"/>
      <c r="D731" s="16"/>
      <c r="E731" s="16"/>
      <c r="F731" s="16"/>
      <c r="G731" s="16"/>
      <c r="H731" s="16"/>
    </row>
    <row r="732" spans="2:8">
      <c r="B732" s="16"/>
      <c r="C732" s="16"/>
      <c r="D732" s="16"/>
      <c r="E732" s="16"/>
      <c r="F732" s="16"/>
      <c r="G732" s="16"/>
      <c r="H732" s="16"/>
    </row>
    <row r="733" spans="2:8">
      <c r="B733" s="16"/>
      <c r="C733" s="16"/>
      <c r="D733" s="16"/>
      <c r="E733" s="16"/>
      <c r="F733" s="16"/>
      <c r="G733" s="16"/>
      <c r="H733" s="16"/>
    </row>
    <row r="734" spans="2:8">
      <c r="B734" s="16"/>
      <c r="C734" s="16"/>
      <c r="D734" s="16"/>
      <c r="E734" s="16"/>
      <c r="F734" s="16"/>
      <c r="G734" s="16"/>
      <c r="H734" s="16"/>
    </row>
    <row r="735" spans="2:8">
      <c r="B735" s="16"/>
      <c r="C735" s="16"/>
      <c r="D735" s="16"/>
      <c r="E735" s="16"/>
      <c r="F735" s="16"/>
      <c r="G735" s="16"/>
      <c r="H735" s="16"/>
    </row>
    <row r="736" spans="2:8">
      <c r="B736" s="16"/>
      <c r="C736" s="16"/>
      <c r="D736" s="16"/>
      <c r="E736" s="16"/>
      <c r="F736" s="16"/>
      <c r="G736" s="16"/>
      <c r="H736" s="16"/>
    </row>
    <row r="737" spans="2:8">
      <c r="B737" s="16"/>
      <c r="C737" s="16"/>
      <c r="D737" s="16"/>
      <c r="E737" s="16"/>
      <c r="F737" s="16"/>
      <c r="G737" s="16"/>
      <c r="H737" s="16"/>
    </row>
    <row r="738" spans="2:8">
      <c r="B738" s="16"/>
      <c r="C738" s="16"/>
      <c r="D738" s="16"/>
      <c r="E738" s="16"/>
      <c r="F738" s="16"/>
      <c r="G738" s="16"/>
      <c r="H738" s="16"/>
    </row>
    <row r="739" spans="2:8">
      <c r="B739" s="16"/>
      <c r="C739" s="16"/>
      <c r="D739" s="16"/>
      <c r="E739" s="16"/>
      <c r="F739" s="16"/>
      <c r="G739" s="16"/>
      <c r="H739" s="16"/>
    </row>
    <row r="740" spans="2:8">
      <c r="B740" s="16"/>
      <c r="C740" s="16"/>
      <c r="D740" s="16"/>
      <c r="E740" s="16"/>
      <c r="F740" s="16"/>
      <c r="G740" s="16"/>
      <c r="H740" s="16"/>
    </row>
    <row r="741" spans="2:8">
      <c r="B741" s="16"/>
      <c r="C741" s="16"/>
      <c r="D741" s="16"/>
      <c r="E741" s="16"/>
      <c r="F741" s="16"/>
      <c r="G741" s="16"/>
      <c r="H741" s="16"/>
    </row>
    <row r="742" spans="2:8">
      <c r="B742" s="16"/>
      <c r="C742" s="16"/>
      <c r="D742" s="16"/>
      <c r="E742" s="16"/>
      <c r="F742" s="16"/>
      <c r="G742" s="16"/>
      <c r="H742" s="16"/>
    </row>
    <row r="743" spans="2:8">
      <c r="B743" s="16"/>
      <c r="C743" s="16"/>
      <c r="D743" s="16"/>
      <c r="E743" s="16"/>
      <c r="F743" s="16"/>
      <c r="G743" s="16"/>
      <c r="H743" s="16"/>
    </row>
    <row r="744" spans="2:8">
      <c r="B744" s="16"/>
      <c r="C744" s="16"/>
      <c r="D744" s="16"/>
      <c r="E744" s="16"/>
      <c r="F744" s="16"/>
      <c r="G744" s="16"/>
      <c r="H744" s="16"/>
    </row>
    <row r="745" spans="2:8">
      <c r="B745" s="16"/>
      <c r="C745" s="16"/>
      <c r="D745" s="16"/>
      <c r="E745" s="16"/>
      <c r="F745" s="16"/>
      <c r="G745" s="16"/>
      <c r="H745" s="16"/>
    </row>
    <row r="746" spans="2:8">
      <c r="B746" s="16"/>
      <c r="C746" s="16"/>
      <c r="D746" s="16"/>
      <c r="E746" s="16"/>
      <c r="F746" s="16"/>
      <c r="G746" s="16"/>
      <c r="H746" s="16"/>
    </row>
    <row r="747" spans="2:8">
      <c r="B747" s="16"/>
      <c r="C747" s="16"/>
      <c r="D747" s="16"/>
      <c r="E747" s="16"/>
      <c r="F747" s="16"/>
      <c r="G747" s="16"/>
      <c r="H747" s="16"/>
    </row>
    <row r="748" spans="2:8">
      <c r="B748" s="16"/>
      <c r="C748" s="16"/>
      <c r="D748" s="16"/>
      <c r="E748" s="16"/>
      <c r="F748" s="16"/>
      <c r="G748" s="16"/>
      <c r="H748" s="16"/>
    </row>
    <row r="749" spans="2:8">
      <c r="B749" s="16"/>
      <c r="C749" s="16"/>
      <c r="D749" s="16"/>
      <c r="E749" s="16"/>
      <c r="F749" s="16"/>
      <c r="G749" s="16"/>
      <c r="H749" s="16"/>
    </row>
    <row r="750" spans="2:8">
      <c r="B750" s="16"/>
      <c r="C750" s="16"/>
      <c r="D750" s="16"/>
      <c r="E750" s="16"/>
      <c r="F750" s="16"/>
      <c r="G750" s="16"/>
      <c r="H750" s="16"/>
    </row>
    <row r="751" spans="2:8">
      <c r="B751" s="16"/>
      <c r="C751" s="16"/>
      <c r="D751" s="16"/>
      <c r="E751" s="16"/>
      <c r="F751" s="16"/>
      <c r="G751" s="16"/>
      <c r="H751" s="16"/>
    </row>
    <row r="752" spans="2:8">
      <c r="B752" s="16"/>
      <c r="C752" s="16"/>
      <c r="D752" s="16"/>
      <c r="E752" s="16"/>
      <c r="F752" s="16"/>
      <c r="G752" s="16"/>
      <c r="H752" s="16"/>
    </row>
    <row r="753" spans="2:8">
      <c r="B753" s="16"/>
      <c r="C753" s="16"/>
      <c r="D753" s="16"/>
      <c r="E753" s="16"/>
      <c r="F753" s="16"/>
      <c r="G753" s="16"/>
      <c r="H753" s="16"/>
    </row>
    <row r="754" spans="2:8">
      <c r="B754" s="16"/>
      <c r="C754" s="16"/>
      <c r="D754" s="16"/>
      <c r="E754" s="16"/>
      <c r="F754" s="16"/>
      <c r="G754" s="16"/>
      <c r="H754" s="16"/>
    </row>
    <row r="755" spans="2:8">
      <c r="B755" s="16"/>
      <c r="C755" s="16"/>
      <c r="D755" s="16"/>
      <c r="E755" s="16"/>
      <c r="F755" s="16"/>
      <c r="G755" s="16"/>
      <c r="H755" s="16"/>
    </row>
    <row r="756" spans="2:8">
      <c r="B756" s="16"/>
      <c r="C756" s="16"/>
      <c r="D756" s="16"/>
      <c r="E756" s="16"/>
      <c r="F756" s="16"/>
      <c r="G756" s="16"/>
      <c r="H756" s="16"/>
    </row>
    <row r="757" spans="2:8">
      <c r="B757" s="16"/>
      <c r="C757" s="16"/>
      <c r="D757" s="16"/>
      <c r="E757" s="16"/>
      <c r="F757" s="16"/>
      <c r="G757" s="16"/>
      <c r="H757" s="16"/>
    </row>
    <row r="758" spans="2:8">
      <c r="B758" s="16"/>
      <c r="C758" s="16"/>
      <c r="D758" s="16"/>
      <c r="E758" s="16"/>
      <c r="F758" s="16"/>
      <c r="G758" s="16"/>
      <c r="H758" s="16"/>
    </row>
    <row r="759" spans="2:8">
      <c r="B759" s="16"/>
      <c r="C759" s="16"/>
      <c r="D759" s="16"/>
      <c r="E759" s="16"/>
      <c r="F759" s="16"/>
      <c r="G759" s="16"/>
      <c r="H759" s="16"/>
    </row>
    <row r="760" spans="2:8">
      <c r="B760" s="16"/>
      <c r="C760" s="16"/>
      <c r="D760" s="16"/>
      <c r="E760" s="16"/>
      <c r="F760" s="16"/>
      <c r="G760" s="16"/>
      <c r="H760" s="16"/>
    </row>
    <row r="761" spans="2:8">
      <c r="B761" s="16"/>
      <c r="C761" s="16"/>
      <c r="D761" s="16"/>
      <c r="E761" s="16"/>
      <c r="F761" s="16"/>
      <c r="G761" s="16"/>
      <c r="H761" s="16"/>
    </row>
    <row r="762" spans="2:8">
      <c r="B762" s="16"/>
      <c r="C762" s="16"/>
      <c r="D762" s="16"/>
      <c r="E762" s="16"/>
      <c r="F762" s="16"/>
      <c r="G762" s="16"/>
      <c r="H762" s="16"/>
    </row>
    <row r="763" spans="2:8">
      <c r="B763" s="16"/>
      <c r="C763" s="16"/>
      <c r="D763" s="16"/>
      <c r="E763" s="16"/>
      <c r="F763" s="16"/>
      <c r="G763" s="16"/>
      <c r="H763" s="16"/>
    </row>
    <row r="764" spans="2:8">
      <c r="B764" s="16"/>
      <c r="C764" s="16"/>
      <c r="D764" s="16"/>
      <c r="E764" s="16"/>
      <c r="F764" s="16"/>
      <c r="G764" s="16"/>
      <c r="H764" s="16"/>
    </row>
    <row r="765" spans="2:8">
      <c r="B765" s="16"/>
      <c r="C765" s="16"/>
      <c r="D765" s="16"/>
      <c r="E765" s="16"/>
      <c r="F765" s="16"/>
      <c r="G765" s="16"/>
      <c r="H765" s="16"/>
    </row>
    <row r="766" spans="2:8">
      <c r="B766" s="16"/>
      <c r="C766" s="16"/>
      <c r="D766" s="16"/>
      <c r="E766" s="16"/>
      <c r="F766" s="16"/>
      <c r="G766" s="16"/>
      <c r="H766" s="16"/>
    </row>
    <row r="767" spans="2:8">
      <c r="B767" s="16"/>
      <c r="C767" s="16"/>
      <c r="D767" s="16"/>
      <c r="E767" s="16"/>
      <c r="F767" s="16"/>
      <c r="G767" s="16"/>
      <c r="H767" s="16"/>
    </row>
    <row r="768" spans="2:8">
      <c r="B768" s="16"/>
      <c r="C768" s="16"/>
      <c r="D768" s="16"/>
      <c r="E768" s="16"/>
      <c r="F768" s="16"/>
      <c r="G768" s="16"/>
      <c r="H768" s="16"/>
    </row>
    <row r="769" spans="2:8">
      <c r="B769" s="16"/>
      <c r="C769" s="16"/>
      <c r="D769" s="16"/>
      <c r="E769" s="16"/>
      <c r="F769" s="16"/>
      <c r="G769" s="16"/>
      <c r="H769" s="16"/>
    </row>
    <row r="770" spans="2:8">
      <c r="B770" s="16"/>
      <c r="C770" s="16"/>
      <c r="D770" s="16"/>
      <c r="E770" s="16"/>
      <c r="F770" s="16"/>
      <c r="G770" s="16"/>
      <c r="H770" s="16"/>
    </row>
    <row r="771" spans="2:8">
      <c r="B771" s="16"/>
      <c r="C771" s="16"/>
      <c r="D771" s="16"/>
      <c r="E771" s="16"/>
      <c r="F771" s="16"/>
      <c r="G771" s="16"/>
      <c r="H771" s="16"/>
    </row>
    <row r="772" spans="2:8">
      <c r="B772" s="16"/>
      <c r="C772" s="16"/>
      <c r="D772" s="16"/>
      <c r="E772" s="16"/>
      <c r="F772" s="16"/>
      <c r="G772" s="16"/>
      <c r="H772" s="16"/>
    </row>
    <row r="773" spans="2:8">
      <c r="B773" s="16"/>
      <c r="C773" s="16"/>
      <c r="D773" s="16"/>
      <c r="E773" s="16"/>
      <c r="F773" s="16"/>
      <c r="G773" s="16"/>
      <c r="H773" s="16"/>
    </row>
    <row r="774" spans="2:8">
      <c r="B774" s="16"/>
      <c r="C774" s="16"/>
      <c r="D774" s="16"/>
      <c r="E774" s="16"/>
      <c r="F774" s="16"/>
      <c r="G774" s="16"/>
      <c r="H774" s="16"/>
    </row>
    <row r="775" spans="2:8">
      <c r="B775" s="16"/>
      <c r="C775" s="16"/>
      <c r="D775" s="16"/>
      <c r="E775" s="16"/>
      <c r="F775" s="16"/>
      <c r="G775" s="16"/>
      <c r="H775" s="16"/>
    </row>
    <row r="776" spans="2:8">
      <c r="B776" s="16"/>
      <c r="C776" s="16"/>
      <c r="D776" s="16"/>
      <c r="E776" s="16"/>
      <c r="F776" s="16"/>
      <c r="G776" s="16"/>
      <c r="H776" s="16"/>
    </row>
    <row r="777" spans="2:8">
      <c r="B777" s="16"/>
      <c r="C777" s="16"/>
      <c r="D777" s="16"/>
      <c r="E777" s="16"/>
      <c r="F777" s="16"/>
      <c r="G777" s="16"/>
      <c r="H777" s="16"/>
    </row>
    <row r="778" spans="2:8">
      <c r="B778" s="16"/>
      <c r="C778" s="16"/>
      <c r="D778" s="16"/>
      <c r="E778" s="16"/>
      <c r="F778" s="16"/>
      <c r="G778" s="16"/>
      <c r="H778" s="16"/>
    </row>
    <row r="779" spans="2:8">
      <c r="B779" s="16"/>
      <c r="C779" s="16"/>
      <c r="D779" s="16"/>
      <c r="E779" s="16"/>
      <c r="F779" s="16"/>
      <c r="G779" s="16"/>
      <c r="H779" s="16"/>
    </row>
    <row r="780" spans="2:8">
      <c r="B780" s="16"/>
      <c r="C780" s="16"/>
      <c r="D780" s="16"/>
      <c r="E780" s="16"/>
      <c r="F780" s="16"/>
      <c r="G780" s="16"/>
      <c r="H780" s="16"/>
    </row>
    <row r="781" spans="2:8">
      <c r="B781" s="16"/>
      <c r="C781" s="16"/>
      <c r="D781" s="16"/>
      <c r="E781" s="16"/>
      <c r="F781" s="16"/>
      <c r="G781" s="16"/>
      <c r="H781" s="16"/>
    </row>
    <row r="782" spans="2:8">
      <c r="B782" s="16"/>
      <c r="C782" s="16"/>
      <c r="D782" s="16"/>
      <c r="E782" s="16"/>
      <c r="F782" s="16"/>
      <c r="G782" s="16"/>
      <c r="H782" s="16"/>
    </row>
    <row r="783" spans="2:8">
      <c r="B783" s="16"/>
      <c r="C783" s="16"/>
      <c r="D783" s="16"/>
      <c r="E783" s="16"/>
      <c r="F783" s="16"/>
      <c r="G783" s="16"/>
      <c r="H783" s="16"/>
    </row>
    <row r="784" spans="2:8">
      <c r="B784" s="16"/>
      <c r="C784" s="16"/>
      <c r="D784" s="16"/>
      <c r="E784" s="16"/>
      <c r="F784" s="16"/>
      <c r="G784" s="16"/>
      <c r="H784" s="16"/>
    </row>
    <row r="785" spans="2:8">
      <c r="B785" s="16"/>
      <c r="C785" s="16"/>
      <c r="D785" s="16"/>
      <c r="E785" s="16"/>
      <c r="F785" s="16"/>
      <c r="G785" s="16"/>
      <c r="H785" s="16"/>
    </row>
    <row r="786" spans="2:8">
      <c r="B786" s="16"/>
      <c r="C786" s="16"/>
      <c r="D786" s="16"/>
      <c r="E786" s="16"/>
      <c r="F786" s="16"/>
      <c r="G786" s="16"/>
      <c r="H786" s="16"/>
    </row>
    <row r="787" spans="2:8">
      <c r="B787" s="16"/>
      <c r="C787" s="16"/>
      <c r="D787" s="16"/>
      <c r="E787" s="16"/>
      <c r="F787" s="16"/>
      <c r="G787" s="16"/>
      <c r="H787" s="16"/>
    </row>
    <row r="788" spans="2:8">
      <c r="B788" s="16"/>
      <c r="C788" s="16"/>
      <c r="D788" s="16"/>
      <c r="E788" s="16"/>
      <c r="F788" s="16"/>
      <c r="G788" s="16"/>
      <c r="H788" s="16"/>
    </row>
    <row r="789" spans="2:8">
      <c r="B789" s="16"/>
      <c r="C789" s="16"/>
      <c r="D789" s="16"/>
      <c r="E789" s="16"/>
      <c r="F789" s="16"/>
      <c r="G789" s="16"/>
      <c r="H789" s="16"/>
    </row>
    <row r="790" spans="2:8">
      <c r="B790" s="16"/>
      <c r="C790" s="16"/>
      <c r="D790" s="16"/>
      <c r="E790" s="16"/>
      <c r="F790" s="16"/>
      <c r="G790" s="16"/>
      <c r="H790" s="16"/>
    </row>
    <row r="791" spans="2:8">
      <c r="B791" s="16"/>
      <c r="C791" s="16"/>
      <c r="D791" s="16"/>
      <c r="E791" s="16"/>
      <c r="F791" s="16"/>
      <c r="G791" s="16"/>
      <c r="H791" s="16"/>
    </row>
    <row r="792" spans="2:8">
      <c r="B792" s="16"/>
      <c r="C792" s="16"/>
      <c r="D792" s="16"/>
      <c r="E792" s="16"/>
      <c r="F792" s="16"/>
      <c r="G792" s="16"/>
      <c r="H792" s="16"/>
    </row>
    <row r="793" spans="2:8">
      <c r="B793" s="16"/>
      <c r="C793" s="16"/>
      <c r="D793" s="16"/>
      <c r="E793" s="16"/>
      <c r="F793" s="16"/>
      <c r="G793" s="16"/>
      <c r="H793" s="16"/>
    </row>
    <row r="794" spans="2:8">
      <c r="B794" s="16"/>
      <c r="C794" s="16"/>
      <c r="D794" s="16"/>
      <c r="E794" s="16"/>
      <c r="F794" s="16"/>
      <c r="G794" s="16"/>
      <c r="H794" s="16"/>
    </row>
    <row r="795" spans="2:8">
      <c r="B795" s="16"/>
      <c r="C795" s="16"/>
      <c r="D795" s="16"/>
      <c r="E795" s="16"/>
      <c r="F795" s="16"/>
      <c r="G795" s="16"/>
      <c r="H795" s="16"/>
    </row>
  </sheetData>
  <mergeCells count="9">
    <mergeCell ref="B19:C19"/>
    <mergeCell ref="B20:C20"/>
    <mergeCell ref="A1:H2"/>
    <mergeCell ref="B3:C3"/>
    <mergeCell ref="B5:C5"/>
    <mergeCell ref="B4:C4"/>
    <mergeCell ref="D3:G3"/>
    <mergeCell ref="D4:G4"/>
    <mergeCell ref="D5:G5"/>
  </mergeCells>
  <phoneticPr fontId="1" type="noConversion"/>
  <pageMargins left="0.7" right="0.7" top="0.75" bottom="0.75" header="0.3" footer="0.3"/>
  <pageSetup paperSize="9" scale="5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7030A0"/>
  </sheetPr>
  <dimension ref="A1:W808"/>
  <sheetViews>
    <sheetView showGridLines="0" view="pageBreakPreview" zoomScale="85" zoomScaleNormal="100" zoomScaleSheetLayoutView="85" workbookViewId="0">
      <selection activeCell="D28" sqref="D28"/>
    </sheetView>
  </sheetViews>
  <sheetFormatPr defaultRowHeight="16.5"/>
  <cols>
    <col min="1" max="1" width="4.25" customWidth="1"/>
    <col min="2" max="2" width="3.625" customWidth="1"/>
    <col min="3" max="3" width="14.375" customWidth="1"/>
    <col min="4" max="4" width="12.125" customWidth="1"/>
    <col min="5" max="5" width="10.375" bestFit="1" customWidth="1"/>
    <col min="6" max="6" width="17.5" bestFit="1" customWidth="1"/>
    <col min="7" max="7" width="23.75" bestFit="1" customWidth="1"/>
    <col min="8" max="8" width="28" bestFit="1" customWidth="1"/>
    <col min="9" max="9" width="13.875" customWidth="1"/>
    <col min="10" max="10" width="8.625" customWidth="1"/>
    <col min="11" max="11" width="4.5" customWidth="1"/>
    <col min="12" max="12" width="9.75" bestFit="1" customWidth="1"/>
  </cols>
  <sheetData>
    <row r="1" spans="1:23" s="8" customFormat="1" ht="26.25">
      <c r="A1" s="453" t="s">
        <v>230</v>
      </c>
      <c r="B1" s="454"/>
      <c r="C1" s="454"/>
      <c r="D1" s="454"/>
      <c r="E1" s="454"/>
      <c r="F1" s="454"/>
      <c r="G1" s="455"/>
      <c r="H1" s="228"/>
      <c r="I1" s="229"/>
      <c r="J1" s="17"/>
      <c r="K1" s="17"/>
      <c r="L1" s="17"/>
      <c r="M1" s="18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3">
      <c r="A2" s="456"/>
      <c r="B2" s="457"/>
      <c r="C2" s="457"/>
      <c r="D2" s="457"/>
      <c r="E2" s="457"/>
      <c r="F2" s="457"/>
      <c r="G2" s="458"/>
      <c r="H2" s="6"/>
      <c r="I2" s="8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>
      <c r="A3" s="3"/>
      <c r="C3" s="3"/>
      <c r="D3" s="3"/>
      <c r="E3" s="3"/>
      <c r="F3" s="3"/>
      <c r="G3" s="3"/>
      <c r="H3" s="2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7.25">
      <c r="A4" s="3"/>
      <c r="B4" s="412" t="s">
        <v>231</v>
      </c>
      <c r="C4" s="413"/>
      <c r="D4" s="422" t="s">
        <v>232</v>
      </c>
      <c r="E4" s="422"/>
      <c r="F4" s="422"/>
      <c r="G4" s="422"/>
      <c r="H4" s="23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7.25">
      <c r="A5" s="3"/>
      <c r="B5" s="412" t="s">
        <v>233</v>
      </c>
      <c r="C5" s="413"/>
      <c r="D5" s="422" t="s">
        <v>274</v>
      </c>
      <c r="E5" s="422"/>
      <c r="F5" s="422"/>
      <c r="G5" s="422"/>
      <c r="H5" s="2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>
      <c r="A6" s="3"/>
      <c r="B6" s="259"/>
      <c r="C6" s="259"/>
      <c r="D6" s="48"/>
      <c r="E6" s="48"/>
      <c r="F6" s="48"/>
      <c r="G6" s="3"/>
      <c r="H6" s="2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>
      <c r="A7" s="3"/>
      <c r="B7" s="19" t="s">
        <v>248</v>
      </c>
      <c r="C7" s="3"/>
      <c r="D7" s="3"/>
      <c r="E7" s="3"/>
      <c r="F7" s="3"/>
      <c r="G7" s="3"/>
      <c r="H7" s="2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>
      <c r="A8" s="3"/>
      <c r="B8" s="76" t="s">
        <v>234</v>
      </c>
      <c r="C8" s="3"/>
      <c r="D8" s="3"/>
      <c r="E8" s="3"/>
      <c r="F8" s="3"/>
      <c r="G8" s="3"/>
      <c r="H8" s="2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>
      <c r="A9" s="3"/>
      <c r="B9" s="76" t="s">
        <v>269</v>
      </c>
      <c r="C9" s="3"/>
      <c r="D9" s="3"/>
      <c r="E9" s="3"/>
      <c r="F9" s="3"/>
      <c r="G9" s="3"/>
      <c r="H9" s="2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>
      <c r="A10" s="3"/>
      <c r="B10" s="76" t="s">
        <v>250</v>
      </c>
      <c r="C10" s="3"/>
      <c r="D10" s="3"/>
      <c r="E10" s="3"/>
      <c r="F10" s="3"/>
      <c r="G10" s="3"/>
      <c r="H10" s="23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>
      <c r="A11" s="3"/>
      <c r="B11" s="76" t="s">
        <v>329</v>
      </c>
      <c r="C11" s="3"/>
      <c r="D11" s="3"/>
      <c r="E11" s="3"/>
      <c r="F11" s="3"/>
      <c r="G11" s="3"/>
      <c r="H11" s="23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>
      <c r="A12" s="3"/>
      <c r="B12" s="20"/>
      <c r="C12" s="322" t="s">
        <v>330</v>
      </c>
      <c r="D12" s="22"/>
      <c r="E12" s="3"/>
      <c r="F12" s="3"/>
      <c r="G12" s="3"/>
      <c r="H12" s="23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>
      <c r="A13" s="3"/>
      <c r="B13" s="20"/>
      <c r="C13" s="322" t="s">
        <v>321</v>
      </c>
      <c r="D13" s="22"/>
      <c r="E13" s="3"/>
      <c r="F13" s="3"/>
      <c r="G13" s="3"/>
      <c r="H13" s="2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>
      <c r="A14" s="3"/>
      <c r="B14" s="20"/>
      <c r="C14" s="322" t="s">
        <v>331</v>
      </c>
      <c r="D14" s="22"/>
      <c r="E14" s="3"/>
      <c r="F14" s="3"/>
      <c r="G14" s="3"/>
      <c r="H14" s="2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>
      <c r="A15" s="23"/>
      <c r="B15" s="20"/>
      <c r="C15" s="322" t="s">
        <v>332</v>
      </c>
      <c r="G15" s="3"/>
      <c r="H15" s="2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>
      <c r="A16" s="23"/>
      <c r="B16" s="21"/>
      <c r="C16" s="22"/>
      <c r="D16" s="73"/>
      <c r="E16" s="73"/>
      <c r="F16" s="73"/>
      <c r="G16" s="3"/>
      <c r="H16" s="2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>
      <c r="A17" s="23"/>
      <c r="B17" s="19" t="s">
        <v>235</v>
      </c>
      <c r="C17" s="22"/>
      <c r="D17" s="73"/>
      <c r="E17" s="73"/>
      <c r="F17" s="73"/>
      <c r="G17" s="3"/>
      <c r="H17" s="23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>
      <c r="A18" s="3"/>
      <c r="B18" s="284" t="s">
        <v>236</v>
      </c>
      <c r="C18" s="3"/>
      <c r="D18" s="73"/>
      <c r="E18" s="73"/>
      <c r="F18" s="73"/>
      <c r="G18" s="3"/>
      <c r="H18" s="23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>
      <c r="A19" s="3"/>
      <c r="B19" s="284"/>
      <c r="C19" s="3"/>
      <c r="D19" s="73"/>
      <c r="E19" s="73"/>
      <c r="F19" s="73"/>
      <c r="G19" s="3"/>
      <c r="H19" s="23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>
      <c r="A20" s="2"/>
      <c r="B20" s="299"/>
      <c r="C20" s="2"/>
      <c r="D20" s="73"/>
      <c r="E20" s="73"/>
      <c r="F20" s="73"/>
      <c r="G20" s="3"/>
      <c r="H20" s="23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>
      <c r="A21" s="2"/>
      <c r="B21" s="72" t="s">
        <v>187</v>
      </c>
      <c r="C21" s="2"/>
      <c r="D21" s="73"/>
      <c r="E21" s="73"/>
      <c r="F21" s="73"/>
      <c r="G21" s="3"/>
      <c r="H21" s="23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15.95" customHeight="1">
      <c r="A22" s="2"/>
      <c r="B22" s="2"/>
      <c r="C22" s="2"/>
      <c r="D22" s="2"/>
      <c r="E22" s="2"/>
      <c r="F22" s="2"/>
      <c r="G22" s="3"/>
      <c r="H22" s="23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>
      <c r="A23" s="25" t="s">
        <v>338</v>
      </c>
      <c r="B23" s="21"/>
      <c r="C23" s="21"/>
      <c r="D23" s="22"/>
      <c r="E23" s="22"/>
      <c r="F23" s="22"/>
      <c r="G23" s="92"/>
      <c r="H23" s="92" t="s">
        <v>241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18" customHeight="1">
      <c r="A24" s="23"/>
      <c r="B24" s="443" t="s">
        <v>237</v>
      </c>
      <c r="C24" s="443"/>
      <c r="D24" s="230" t="s">
        <v>333</v>
      </c>
      <c r="E24" s="230" t="s">
        <v>334</v>
      </c>
      <c r="F24" s="230" t="s">
        <v>335</v>
      </c>
      <c r="G24" s="230" t="s">
        <v>336</v>
      </c>
      <c r="H24" s="230" t="s">
        <v>337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3" ht="20.100000000000001" customHeight="1">
      <c r="A25" s="23"/>
      <c r="B25" s="450">
        <v>45473</v>
      </c>
      <c r="C25" s="450"/>
      <c r="D25" s="331">
        <f>AVERAGE(D29:D40)</f>
        <v>483.41666666666669</v>
      </c>
      <c r="E25" s="331">
        <f>AVERAGE(E29:E40)</f>
        <v>102.83333333333333</v>
      </c>
      <c r="F25" s="331">
        <f>AVERAGE(F29:F40)</f>
        <v>864</v>
      </c>
      <c r="G25" s="331">
        <f t="shared" ref="G25" si="0">AVERAGE(G29:G40)</f>
        <v>966.83333333333337</v>
      </c>
      <c r="H25" s="331">
        <f>AVERAGE(H29:H40)</f>
        <v>966.83333333333337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3" ht="15.95" customHeight="1">
      <c r="A26" s="3"/>
      <c r="B26" s="12"/>
      <c r="C26" s="12"/>
      <c r="D26" s="12"/>
      <c r="E26" s="15"/>
      <c r="F26" s="15"/>
      <c r="G26" s="15"/>
      <c r="H26" s="15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3">
      <c r="A27" s="25" t="s">
        <v>339</v>
      </c>
      <c r="B27" s="26"/>
      <c r="C27" s="9"/>
      <c r="D27" s="9"/>
      <c r="E27" s="9"/>
      <c r="F27" s="9"/>
      <c r="G27" s="9"/>
      <c r="H27" s="92" t="s">
        <v>241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3" ht="33">
      <c r="B28" s="451" t="s">
        <v>238</v>
      </c>
      <c r="C28" s="452"/>
      <c r="D28" s="230" t="s">
        <v>333</v>
      </c>
      <c r="E28" s="230" t="s">
        <v>334</v>
      </c>
      <c r="F28" s="230" t="s">
        <v>335</v>
      </c>
      <c r="G28" s="230" t="s">
        <v>336</v>
      </c>
      <c r="H28" s="263" t="s">
        <v>340</v>
      </c>
      <c r="I28" s="1"/>
      <c r="J28" s="1"/>
      <c r="K28" s="7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3" ht="15" customHeight="1">
      <c r="B29" s="303">
        <v>1</v>
      </c>
      <c r="C29" s="304">
        <f>B25</f>
        <v>45473</v>
      </c>
      <c r="D29" s="330">
        <f>SUMIFS('3-3_운용실적_상세'!$K:$K, '3-3_운용실적_상세'!$C:$C, '3-2_운용실적'!$C29, '3-3_운용실적_상세'!G:G, "O")</f>
        <v>0</v>
      </c>
      <c r="E29" s="330">
        <f>SUMIFS('3-3_운용실적_상세'!$K:$K, '3-3_운용실적_상세'!$C:$C, '3-2_운용실적'!$C29, '3-3_운용실적_상세'!H:H, "O")</f>
        <v>0</v>
      </c>
      <c r="F29" s="330">
        <f>SUMIFS('3-3_운용실적_상세'!$K:$K, '3-3_운용실적_상세'!$C:$C, '3-2_운용실적'!$C29, '3-3_운용실적_상세'!I:I, "O")</f>
        <v>0</v>
      </c>
      <c r="G29" s="330">
        <f>SUMIFS('3-3_운용실적_상세'!$K:$K, '3-3_운용실적_상세'!$C:$C, '3-2_운용실적'!$C29, '3-3_운용실적_상세'!J:J, "O")</f>
        <v>0</v>
      </c>
      <c r="H29" s="330">
        <f>SUMIFS('3-3_운용실적_상세'!K:K,'3-3_운용실적_상세'!C:C,C29,'3-3_운용실적_상세'!L:L,1)</f>
        <v>0</v>
      </c>
      <c r="I29" s="7"/>
      <c r="J29" s="7"/>
      <c r="K29" s="7"/>
      <c r="L29" s="7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3" ht="15" customHeight="1">
      <c r="B30" s="305">
        <v>2</v>
      </c>
      <c r="C30" s="304">
        <f>EOMONTH(C29,-3)</f>
        <v>45382</v>
      </c>
      <c r="D30" s="330">
        <f>SUMIFS('3-3_운용실적_상세'!$K:$K, '3-3_운용실적_상세'!$C:$C, '3-2_운용실적'!$C30, '3-3_운용실적_상세'!G:G, "O")</f>
        <v>0</v>
      </c>
      <c r="E30" s="330">
        <f>SUMIFS('3-3_운용실적_상세'!$K:$K, '3-3_운용실적_상세'!$C:$C, '3-2_운용실적'!$C30, '3-3_운용실적_상세'!H:H, "O")</f>
        <v>1234</v>
      </c>
      <c r="F30" s="330">
        <f>SUMIFS('3-3_운용실적_상세'!$K:$K, '3-3_운용실적_상세'!$C:$C, '3-2_운용실적'!$C30, '3-3_운용실적_상세'!I:I, "O")</f>
        <v>4567</v>
      </c>
      <c r="G30" s="330">
        <f>SUMIFS('3-3_운용실적_상세'!$K:$K, '3-3_운용실적_상세'!$C:$C, '3-2_운용실적'!$C30, '3-3_운용실적_상세'!J:J, "O")</f>
        <v>5801</v>
      </c>
      <c r="H30" s="330">
        <f>SUMIFS('3-3_운용실적_상세'!K:K,'3-3_운용실적_상세'!C:C,C30,'3-3_운용실적_상세'!L:L,1)</f>
        <v>5801</v>
      </c>
      <c r="I30" s="7"/>
      <c r="J30" s="7"/>
      <c r="K30" s="7"/>
      <c r="L30" s="7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3" ht="15" customHeight="1">
      <c r="B31" s="303">
        <v>3</v>
      </c>
      <c r="C31" s="304">
        <f t="shared" ref="C31:C40" si="1">EOMONTH(C30,-3)</f>
        <v>45291</v>
      </c>
      <c r="D31" s="330">
        <f>SUMIFS('3-3_운용실적_상세'!$K:$K, '3-3_운용실적_상세'!$C:$C, '3-2_운용실적'!$C31, '3-3_운용실적_상세'!G:G, "O")</f>
        <v>0</v>
      </c>
      <c r="E31" s="330">
        <f>SUMIFS('3-3_운용실적_상세'!$K:$K, '3-3_운용실적_상세'!$C:$C, '3-2_운용실적'!$C31, '3-3_운용실적_상세'!H:H, "O")</f>
        <v>0</v>
      </c>
      <c r="F31" s="330">
        <f>SUMIFS('3-3_운용실적_상세'!$K:$K, '3-3_운용실적_상세'!$C:$C, '3-2_운용실적'!$C31, '3-3_운용실적_상세'!I:I, "O")</f>
        <v>0</v>
      </c>
      <c r="G31" s="330">
        <f>SUMIFS('3-3_운용실적_상세'!$K:$K, '3-3_운용실적_상세'!$C:$C, '3-2_운용실적'!$C31, '3-3_운용실적_상세'!J:J, "O")</f>
        <v>0</v>
      </c>
      <c r="H31" s="330">
        <f>SUMIFS('3-3_운용실적_상세'!K:K,'3-3_운용실적_상세'!C:C,C31,'3-3_운용실적_상세'!L:L,1)</f>
        <v>0</v>
      </c>
      <c r="I31" s="7"/>
      <c r="J31" s="7"/>
      <c r="K31" s="7"/>
      <c r="L31" s="7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3" ht="15" customHeight="1">
      <c r="B32" s="303">
        <v>4</v>
      </c>
      <c r="C32" s="304">
        <f t="shared" si="1"/>
        <v>45199</v>
      </c>
      <c r="D32" s="330">
        <f>SUMIFS('3-3_운용실적_상세'!$K:$K, '3-3_운용실적_상세'!$C:$C, '3-2_운용실적'!$C32, '3-3_운용실적_상세'!G:G, "O")</f>
        <v>2345</v>
      </c>
      <c r="E32" s="330">
        <f>SUMIFS('3-3_운용실적_상세'!$K:$K, '3-3_운용실적_상세'!$C:$C, '3-2_운용실적'!$C32, '3-3_운용실적_상세'!H:H, "O")</f>
        <v>0</v>
      </c>
      <c r="F32" s="330">
        <f>SUMIFS('3-3_운용실적_상세'!$K:$K, '3-3_운용실적_상세'!$C:$C, '3-2_운용실적'!$C32, '3-3_운용실적_상세'!I:I, "O")</f>
        <v>2345</v>
      </c>
      <c r="G32" s="330">
        <f>SUMIFS('3-3_운용실적_상세'!$K:$K, '3-3_운용실적_상세'!$C:$C, '3-2_운용실적'!$C32, '3-3_운용실적_상세'!J:J, "O")</f>
        <v>2345</v>
      </c>
      <c r="H32" s="330">
        <f>SUMIFS('3-3_운용실적_상세'!K:K,'3-3_운용실적_상세'!C:C,C32,'3-3_운용실적_상세'!L:L,1)</f>
        <v>2345</v>
      </c>
      <c r="I32" s="7"/>
      <c r="J32" s="7"/>
      <c r="K32" s="7"/>
      <c r="L32" s="7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2:23" ht="15" customHeight="1">
      <c r="B33" s="305">
        <v>5</v>
      </c>
      <c r="C33" s="304">
        <f t="shared" si="1"/>
        <v>45107</v>
      </c>
      <c r="D33" s="330">
        <f>SUMIFS('3-3_운용실적_상세'!$K:$K, '3-3_운용실적_상세'!$C:$C, '3-2_운용실적'!$C33, '3-3_운용실적_상세'!G:G, "O")</f>
        <v>0</v>
      </c>
      <c r="E33" s="330">
        <f>SUMIFS('3-3_운용실적_상세'!$K:$K, '3-3_운용실적_상세'!$C:$C, '3-2_운용실적'!$C33, '3-3_운용실적_상세'!H:H, "O")</f>
        <v>0</v>
      </c>
      <c r="F33" s="330">
        <f>SUMIFS('3-3_운용실적_상세'!$K:$K, '3-3_운용실적_상세'!$C:$C, '3-2_운용실적'!$C33, '3-3_운용실적_상세'!I:I, "O")</f>
        <v>0</v>
      </c>
      <c r="G33" s="330">
        <f>SUMIFS('3-3_운용실적_상세'!$K:$K, '3-3_운용실적_상세'!$C:$C, '3-2_운용실적'!$C33, '3-3_운용실적_상세'!J:J, "O")</f>
        <v>0</v>
      </c>
      <c r="H33" s="330">
        <f>SUMIFS('3-3_운용실적_상세'!K:K,'3-3_운용실적_상세'!C:C,C33,'3-3_운용실적_상세'!L:L,1)</f>
        <v>0</v>
      </c>
      <c r="I33" s="7"/>
      <c r="J33" s="7"/>
      <c r="K33" s="7"/>
      <c r="L33" s="7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2:23" ht="15" customHeight="1">
      <c r="B34" s="303">
        <v>6</v>
      </c>
      <c r="C34" s="304">
        <f t="shared" si="1"/>
        <v>45016</v>
      </c>
      <c r="D34" s="330">
        <f>SUMIFS('3-3_운용실적_상세'!$K:$K, '3-3_운용실적_상세'!$C:$C, '3-2_운용실적'!$C34, '3-3_운용실적_상세'!G:G, "O")</f>
        <v>0</v>
      </c>
      <c r="E34" s="330">
        <f>SUMIFS('3-3_운용실적_상세'!$K:$K, '3-3_운용실적_상세'!$C:$C, '3-2_운용실적'!$C34, '3-3_운용실적_상세'!H:H, "O")</f>
        <v>0</v>
      </c>
      <c r="F34" s="330">
        <f>SUMIFS('3-3_운용실적_상세'!$K:$K, '3-3_운용실적_상세'!$C:$C, '3-2_운용실적'!$C34, '3-3_운용실적_상세'!I:I, "O")</f>
        <v>0</v>
      </c>
      <c r="G34" s="330">
        <f>SUMIFS('3-3_운용실적_상세'!$K:$K, '3-3_운용실적_상세'!$C:$C, '3-2_운용실적'!$C34, '3-3_운용실적_상세'!J:J, "O")</f>
        <v>0</v>
      </c>
      <c r="H34" s="330">
        <f>SUMIFS('3-3_운용실적_상세'!K:K,'3-3_운용실적_상세'!C:C,C34,'3-3_운용실적_상세'!L:L,1)</f>
        <v>0</v>
      </c>
      <c r="I34" s="7"/>
      <c r="J34" s="7"/>
      <c r="K34" s="7"/>
      <c r="L34" s="7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2:23" ht="15" customHeight="1">
      <c r="B35" s="303">
        <v>7</v>
      </c>
      <c r="C35" s="304">
        <f t="shared" si="1"/>
        <v>44926</v>
      </c>
      <c r="D35" s="330">
        <f>SUMIFS('3-3_운용실적_상세'!$K:$K, '3-3_운용실적_상세'!$C:$C, '3-2_운용실적'!$C35, '3-3_운용실적_상세'!G:G, "O")</f>
        <v>3456</v>
      </c>
      <c r="E35" s="330">
        <f>SUMIFS('3-3_운용실적_상세'!$K:$K, '3-3_운용실적_상세'!$C:$C, '3-2_운용실적'!$C35, '3-3_운용실적_상세'!H:H, "O")</f>
        <v>0</v>
      </c>
      <c r="F35" s="330">
        <f>SUMIFS('3-3_운용실적_상세'!$K:$K, '3-3_운용실적_상세'!$C:$C, '3-2_운용실적'!$C35, '3-3_운용실적_상세'!I:I, "O")</f>
        <v>3456</v>
      </c>
      <c r="G35" s="330">
        <f>SUMIFS('3-3_운용실적_상세'!$K:$K, '3-3_운용실적_상세'!$C:$C, '3-2_운용실적'!$C35, '3-3_운용실적_상세'!J:J, "O")</f>
        <v>3456</v>
      </c>
      <c r="H35" s="330">
        <f>SUMIFS('3-3_운용실적_상세'!K:K,'3-3_운용실적_상세'!C:C,C35,'3-3_운용실적_상세'!L:L,1)</f>
        <v>3456</v>
      </c>
      <c r="I35" s="7"/>
      <c r="J35" s="7"/>
      <c r="K35" s="7"/>
      <c r="L35" s="7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2:23" ht="15" customHeight="1">
      <c r="B36" s="305">
        <v>8</v>
      </c>
      <c r="C36" s="304">
        <f t="shared" si="1"/>
        <v>44834</v>
      </c>
      <c r="D36" s="330">
        <f>SUMIFS('3-3_운용실적_상세'!$K:$K, '3-3_운용실적_상세'!$C:$C, '3-2_운용실적'!$C36, '3-3_운용실적_상세'!G:G, "O")</f>
        <v>0</v>
      </c>
      <c r="E36" s="330">
        <f>SUMIFS('3-3_운용실적_상세'!$K:$K, '3-3_운용실적_상세'!$C:$C, '3-2_운용실적'!$C36, '3-3_운용실적_상세'!H:H, "O")</f>
        <v>0</v>
      </c>
      <c r="F36" s="330">
        <f>SUMIFS('3-3_운용실적_상세'!$K:$K, '3-3_운용실적_상세'!$C:$C, '3-2_운용실적'!$C36, '3-3_운용실적_상세'!I:I, "O")</f>
        <v>0</v>
      </c>
      <c r="G36" s="330">
        <f>SUMIFS('3-3_운용실적_상세'!$K:$K, '3-3_운용실적_상세'!$C:$C, '3-2_운용실적'!$C36, '3-3_운용실적_상세'!J:J, "O")</f>
        <v>0</v>
      </c>
      <c r="H36" s="330">
        <f>SUMIFS('3-3_운용실적_상세'!K:K,'3-3_운용실적_상세'!C:C,C36,'3-3_운용실적_상세'!L:L,1)</f>
        <v>0</v>
      </c>
      <c r="I36" s="7"/>
      <c r="J36" s="7"/>
      <c r="K36" s="7"/>
      <c r="L36" s="7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2:23" ht="15" customHeight="1">
      <c r="B37" s="303">
        <v>9</v>
      </c>
      <c r="C37" s="304">
        <f t="shared" si="1"/>
        <v>44742</v>
      </c>
      <c r="D37" s="330">
        <f>SUMIFS('3-3_운용실적_상세'!$K:$K, '3-3_운용실적_상세'!$C:$C, '3-2_운용실적'!$C37, '3-3_운용실적_상세'!G:G, "O")</f>
        <v>0</v>
      </c>
      <c r="E37" s="330">
        <f>SUMIFS('3-3_운용실적_상세'!$K:$K, '3-3_운용실적_상세'!$C:$C, '3-2_운용실적'!$C37, '3-3_운용실적_상세'!H:H, "O")</f>
        <v>0</v>
      </c>
      <c r="F37" s="330">
        <f>SUMIFS('3-3_운용실적_상세'!$K:$K, '3-3_운용실적_상세'!$C:$C, '3-2_운용실적'!$C37, '3-3_운용실적_상세'!I:I, "O")</f>
        <v>0</v>
      </c>
      <c r="G37" s="330">
        <f>SUMIFS('3-3_운용실적_상세'!$K:$K, '3-3_운용실적_상세'!$C:$C, '3-2_운용실적'!$C37, '3-3_운용실적_상세'!J:J, "O")</f>
        <v>0</v>
      </c>
      <c r="H37" s="330">
        <f>SUMIFS('3-3_운용실적_상세'!K:K,'3-3_운용실적_상세'!C:C,C37,'3-3_운용실적_상세'!L:L,1)</f>
        <v>0</v>
      </c>
      <c r="I37" s="7"/>
      <c r="J37" s="7"/>
      <c r="K37" s="7"/>
      <c r="L37" s="7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2:23" ht="15" customHeight="1">
      <c r="B38" s="303">
        <v>10</v>
      </c>
      <c r="C38" s="304">
        <f t="shared" si="1"/>
        <v>44651</v>
      </c>
      <c r="D38" s="330">
        <f>SUMIFS('3-3_운용실적_상세'!$K:$K, '3-3_운용실적_상세'!$C:$C, '3-2_운용실적'!$C38, '3-3_운용실적_상세'!G:G, "O")</f>
        <v>0</v>
      </c>
      <c r="E38" s="330">
        <f>SUMIFS('3-3_운용실적_상세'!$K:$K, '3-3_운용실적_상세'!$C:$C, '3-2_운용실적'!$C38, '3-3_운용실적_상세'!H:H, "O")</f>
        <v>0</v>
      </c>
      <c r="F38" s="330">
        <f>SUMIFS('3-3_운용실적_상세'!$K:$K, '3-3_운용실적_상세'!$C:$C, '3-2_운용실적'!$C38, '3-3_운용실적_상세'!I:I, "O")</f>
        <v>0</v>
      </c>
      <c r="G38" s="330">
        <f>SUMIFS('3-3_운용실적_상세'!$K:$K, '3-3_운용실적_상세'!$C:$C, '3-2_운용실적'!$C38, '3-3_운용실적_상세'!J:J, "O")</f>
        <v>0</v>
      </c>
      <c r="H38" s="330">
        <f>SUMIFS('3-3_운용실적_상세'!K:K,'3-3_운용실적_상세'!C:C,C38,'3-3_운용실적_상세'!L:L,1)</f>
        <v>0</v>
      </c>
      <c r="I38" s="7"/>
      <c r="J38" s="7"/>
      <c r="K38" s="7"/>
      <c r="L38" s="7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2:23" ht="15" customHeight="1">
      <c r="B39" s="305">
        <v>11</v>
      </c>
      <c r="C39" s="304">
        <f t="shared" si="1"/>
        <v>44561</v>
      </c>
      <c r="D39" s="330">
        <f>SUMIFS('3-3_운용실적_상세'!$K:$K, '3-3_운용실적_상세'!$C:$C, '3-2_운용실적'!$C39, '3-3_운용실적_상세'!G:G, "O")</f>
        <v>0</v>
      </c>
      <c r="E39" s="330">
        <f>SUMIFS('3-3_운용실적_상세'!$K:$K, '3-3_운용실적_상세'!$C:$C, '3-2_운용실적'!$C39, '3-3_운용실적_상세'!H:H, "O")</f>
        <v>0</v>
      </c>
      <c r="F39" s="330">
        <f>SUMIFS('3-3_운용실적_상세'!$K:$K, '3-3_운용실적_상세'!$C:$C, '3-2_운용실적'!$C39, '3-3_운용실적_상세'!I:I, "O")</f>
        <v>0</v>
      </c>
      <c r="G39" s="330">
        <f>SUMIFS('3-3_운용실적_상세'!$K:$K, '3-3_운용실적_상세'!$C:$C, '3-2_운용실적'!$C39, '3-3_운용실적_상세'!J:J, "O")</f>
        <v>0</v>
      </c>
      <c r="H39" s="330">
        <f>SUMIFS('3-3_운용실적_상세'!K:K,'3-3_운용실적_상세'!C:C,C39,'3-3_운용실적_상세'!L:L,1)</f>
        <v>0</v>
      </c>
      <c r="I39" s="7"/>
      <c r="J39" s="7"/>
      <c r="K39" s="7"/>
      <c r="L39" s="7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2:23" ht="15" customHeight="1">
      <c r="B40" s="303">
        <v>12</v>
      </c>
      <c r="C40" s="304">
        <f t="shared" si="1"/>
        <v>44469</v>
      </c>
      <c r="D40" s="330">
        <f>SUMIFS('3-3_운용실적_상세'!$K:$K, '3-3_운용실적_상세'!$C:$C, '3-2_운용실적'!$C40, '3-3_운용실적_상세'!G:G, "O")</f>
        <v>0</v>
      </c>
      <c r="E40" s="330">
        <f>SUMIFS('3-3_운용실적_상세'!$K:$K, '3-3_운용실적_상세'!$C:$C, '3-2_운용실적'!$C40, '3-3_운용실적_상세'!H:H, "O")</f>
        <v>0</v>
      </c>
      <c r="F40" s="330">
        <f>SUMIFS('3-3_운용실적_상세'!$K:$K, '3-3_운용실적_상세'!$C:$C, '3-2_운용실적'!$C40, '3-3_운용실적_상세'!I:I, "O")</f>
        <v>0</v>
      </c>
      <c r="G40" s="330">
        <f>SUMIFS('3-3_운용실적_상세'!$K:$K, '3-3_운용실적_상세'!$C:$C, '3-2_운용실적'!$C40, '3-3_운용실적_상세'!J:J, "O")</f>
        <v>0</v>
      </c>
      <c r="H40" s="330">
        <f>SUMIFS('3-3_운용실적_상세'!K:K,'3-3_운용실적_상세'!C:C,C40,'3-3_운용실적_상세'!L:L,1)</f>
        <v>0</v>
      </c>
      <c r="I40" s="7"/>
      <c r="J40" s="7"/>
      <c r="K40" s="7"/>
      <c r="L40" s="7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2:23" ht="15.95" customHeight="1">
      <c r="B41" s="278" t="s">
        <v>249</v>
      </c>
      <c r="C41" s="208"/>
      <c r="D41" s="30"/>
      <c r="E41" s="30"/>
      <c r="F41" s="30"/>
      <c r="G41" s="30"/>
      <c r="H41" s="30"/>
      <c r="I41" s="30"/>
      <c r="J41" s="7"/>
      <c r="K41" s="7"/>
      <c r="L41" s="7"/>
      <c r="M41" s="7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2:23" ht="15.95" customHeight="1">
      <c r="B42" s="30"/>
      <c r="C42" s="30"/>
      <c r="D42" s="30"/>
      <c r="E42" s="30"/>
      <c r="F42" s="30"/>
      <c r="G42" s="30"/>
      <c r="H42" s="30"/>
      <c r="I42" s="30"/>
      <c r="J42" s="7"/>
      <c r="K42" s="7"/>
      <c r="L42" s="7"/>
      <c r="M42" s="7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2:23">
      <c r="B43" s="30"/>
      <c r="C43" s="30"/>
      <c r="D43" s="30"/>
      <c r="E43" s="30"/>
      <c r="F43" s="30"/>
      <c r="G43" s="30"/>
      <c r="H43" s="30"/>
      <c r="I43" s="30"/>
      <c r="J43" s="7"/>
      <c r="K43" s="7"/>
      <c r="L43" s="7"/>
      <c r="M43" s="7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2:23">
      <c r="B44" s="30"/>
      <c r="C44" s="30"/>
      <c r="D44" s="30"/>
      <c r="E44" s="30"/>
      <c r="F44" s="30"/>
      <c r="G44" s="30"/>
      <c r="H44" s="30"/>
      <c r="I44" s="30"/>
      <c r="J44" s="7"/>
      <c r="K44" s="7"/>
      <c r="L44" s="7"/>
      <c r="M44" s="7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2:23">
      <c r="B45" s="30"/>
      <c r="C45" s="30"/>
      <c r="D45" s="30"/>
      <c r="E45" s="30"/>
      <c r="F45" s="30"/>
      <c r="G45" s="30"/>
      <c r="H45" s="30"/>
      <c r="I45" s="30"/>
      <c r="J45" s="7"/>
      <c r="K45" s="7"/>
      <c r="L45" s="7"/>
      <c r="M45" s="7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2:23">
      <c r="B46" s="30"/>
      <c r="C46" s="30"/>
      <c r="D46" s="30"/>
      <c r="E46" s="30"/>
      <c r="F46" s="30"/>
      <c r="G46" s="30"/>
      <c r="H46" s="30"/>
      <c r="I46" s="30"/>
      <c r="J46" s="7"/>
      <c r="K46" s="7"/>
      <c r="L46" s="7"/>
      <c r="M46" s="7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2:23">
      <c r="B47" s="30"/>
      <c r="C47" s="30"/>
      <c r="D47" s="30"/>
      <c r="E47" s="30"/>
      <c r="F47" s="30"/>
      <c r="G47" s="30"/>
      <c r="H47" s="30"/>
      <c r="I47" s="30"/>
      <c r="J47" s="7"/>
      <c r="K47" s="7"/>
      <c r="L47" s="7"/>
      <c r="M47" s="7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2:23">
      <c r="B48" s="30"/>
      <c r="C48" s="30"/>
      <c r="D48" s="30"/>
      <c r="E48" s="30"/>
      <c r="F48" s="30"/>
      <c r="G48" s="30"/>
      <c r="H48" s="30"/>
      <c r="I48" s="30"/>
      <c r="J48" s="7"/>
      <c r="K48" s="7"/>
      <c r="L48" s="7"/>
      <c r="M48" s="7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2:23">
      <c r="B49" s="30"/>
      <c r="C49" s="30"/>
      <c r="D49" s="30"/>
      <c r="E49" s="30"/>
      <c r="F49" s="30"/>
      <c r="G49" s="30"/>
      <c r="H49" s="30"/>
      <c r="I49" s="30"/>
      <c r="J49" s="7"/>
      <c r="K49" s="7"/>
      <c r="L49" s="7"/>
      <c r="M49" s="7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2:23">
      <c r="B50" s="30"/>
      <c r="C50" s="30"/>
      <c r="D50" s="30"/>
      <c r="E50" s="30"/>
      <c r="F50" s="30"/>
      <c r="G50" s="30"/>
      <c r="H50" s="30"/>
      <c r="I50" s="30"/>
      <c r="J50" s="7"/>
      <c r="K50" s="7"/>
      <c r="L50" s="7"/>
      <c r="M50" s="7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2:23">
      <c r="B51" s="30"/>
      <c r="C51" s="30"/>
      <c r="D51" s="30"/>
      <c r="E51" s="30"/>
      <c r="F51" s="30"/>
      <c r="G51" s="30"/>
      <c r="H51" s="30"/>
      <c r="I51" s="30"/>
      <c r="J51" s="7"/>
      <c r="K51" s="7"/>
      <c r="L51" s="7"/>
      <c r="M51" s="7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2:23">
      <c r="B52" s="30"/>
      <c r="C52" s="30"/>
      <c r="D52" s="30"/>
      <c r="E52" s="30"/>
      <c r="F52" s="30"/>
      <c r="G52" s="30"/>
      <c r="H52" s="30"/>
      <c r="I52" s="30"/>
      <c r="J52" s="7"/>
      <c r="K52" s="7"/>
      <c r="L52" s="7"/>
      <c r="M52" s="7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2:23">
      <c r="B53" s="30"/>
      <c r="C53" s="30"/>
      <c r="D53" s="30"/>
      <c r="E53" s="30"/>
      <c r="F53" s="30"/>
      <c r="G53" s="30"/>
      <c r="H53" s="30"/>
      <c r="I53" s="30"/>
      <c r="J53" s="7"/>
      <c r="K53" s="7"/>
      <c r="L53" s="7"/>
      <c r="M53" s="7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2:23">
      <c r="B54" s="30"/>
      <c r="C54" s="30"/>
      <c r="D54" s="30"/>
      <c r="E54" s="30"/>
      <c r="F54" s="30"/>
      <c r="G54" s="30"/>
      <c r="H54" s="30"/>
      <c r="I54" s="30"/>
      <c r="J54" s="7"/>
      <c r="K54" s="7"/>
      <c r="L54" s="7"/>
      <c r="M54" s="7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2:23">
      <c r="B55" s="30"/>
      <c r="C55" s="30"/>
      <c r="D55" s="30"/>
      <c r="E55" s="30"/>
      <c r="F55" s="30"/>
      <c r="G55" s="30"/>
      <c r="H55" s="30"/>
      <c r="I55" s="30"/>
      <c r="J55" s="7"/>
      <c r="K55" s="7"/>
      <c r="L55" s="7"/>
      <c r="M55" s="7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2:23">
      <c r="B56" s="30"/>
      <c r="C56" s="30"/>
      <c r="D56" s="30"/>
      <c r="E56" s="30"/>
      <c r="F56" s="30"/>
      <c r="G56" s="30"/>
      <c r="H56" s="30"/>
      <c r="I56" s="30"/>
      <c r="J56" s="7"/>
      <c r="K56" s="7"/>
      <c r="L56" s="7"/>
      <c r="M56" s="7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2:23">
      <c r="B57" s="30"/>
      <c r="C57" s="30"/>
      <c r="D57" s="30"/>
      <c r="E57" s="30"/>
      <c r="F57" s="30"/>
      <c r="G57" s="30"/>
      <c r="H57" s="30"/>
      <c r="I57" s="30"/>
      <c r="J57" s="7"/>
      <c r="K57" s="7"/>
      <c r="L57" s="7"/>
      <c r="M57" s="7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2:23">
      <c r="B58" s="30"/>
      <c r="C58" s="30"/>
      <c r="D58" s="30"/>
      <c r="E58" s="30"/>
      <c r="F58" s="30"/>
      <c r="G58" s="30"/>
      <c r="H58" s="30"/>
      <c r="I58" s="30"/>
      <c r="J58" s="7"/>
      <c r="K58" s="7"/>
      <c r="L58" s="7"/>
      <c r="M58" s="7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2:23">
      <c r="B59" s="30"/>
      <c r="C59" s="30"/>
      <c r="D59" s="30"/>
      <c r="E59" s="30"/>
      <c r="F59" s="30"/>
      <c r="G59" s="30"/>
      <c r="H59" s="30"/>
      <c r="I59" s="30"/>
      <c r="J59" s="7"/>
      <c r="K59" s="7"/>
      <c r="L59" s="7"/>
      <c r="M59" s="7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2:23">
      <c r="B60" s="30"/>
      <c r="C60" s="30"/>
      <c r="D60" s="30"/>
      <c r="E60" s="30"/>
      <c r="F60" s="30"/>
      <c r="G60" s="30"/>
      <c r="H60" s="30"/>
      <c r="I60" s="30"/>
      <c r="J60" s="7"/>
      <c r="K60" s="7"/>
      <c r="L60" s="7"/>
      <c r="M60" s="7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2:23">
      <c r="B61" s="30"/>
      <c r="C61" s="30"/>
      <c r="D61" s="30"/>
      <c r="E61" s="30"/>
      <c r="F61" s="30"/>
      <c r="G61" s="30"/>
      <c r="H61" s="30"/>
      <c r="I61" s="283"/>
      <c r="J61" s="7"/>
      <c r="K61" s="7"/>
      <c r="L61" s="7"/>
      <c r="M61" s="7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2:23" ht="15" customHeight="1">
      <c r="B62" s="30"/>
      <c r="C62" s="30"/>
      <c r="D62" s="30"/>
      <c r="E62" s="30"/>
      <c r="F62" s="30"/>
      <c r="G62" s="30"/>
      <c r="H62" s="30"/>
      <c r="I62" s="30"/>
      <c r="J62" s="7"/>
      <c r="K62" s="7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2:23" ht="15" customHeight="1">
      <c r="B63" s="30"/>
      <c r="C63" s="30"/>
      <c r="D63" s="30"/>
      <c r="E63" s="30"/>
      <c r="F63" s="30"/>
      <c r="G63" s="30"/>
      <c r="H63" s="30"/>
      <c r="I63" s="30"/>
      <c r="J63" s="7"/>
      <c r="K63" s="7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2:23" ht="15.95" customHeight="1">
      <c r="B64" s="30"/>
      <c r="C64" s="30"/>
      <c r="D64" s="30"/>
      <c r="E64" s="30"/>
      <c r="F64" s="30"/>
      <c r="G64" s="30"/>
      <c r="H64" s="30"/>
      <c r="I64" s="30"/>
      <c r="J64" s="7"/>
      <c r="K64" s="7"/>
      <c r="L64" s="7"/>
      <c r="M64" s="7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2:23" ht="15.95" customHeight="1">
      <c r="B65" s="30"/>
      <c r="C65" s="30"/>
      <c r="D65" s="30"/>
      <c r="E65" s="30"/>
      <c r="F65" s="30"/>
      <c r="G65" s="30"/>
      <c r="H65" s="30"/>
      <c r="I65" s="30"/>
      <c r="J65" s="7"/>
      <c r="K65" s="7"/>
      <c r="L65" s="7"/>
      <c r="M65" s="7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2:23">
      <c r="B66" s="30"/>
      <c r="C66" s="30"/>
      <c r="D66" s="30"/>
      <c r="E66" s="30"/>
      <c r="F66" s="30"/>
      <c r="G66" s="30"/>
      <c r="H66" s="30"/>
      <c r="I66" s="30"/>
      <c r="J66" s="7"/>
      <c r="K66" s="7"/>
      <c r="L66" s="7"/>
      <c r="M66" s="7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2:23">
      <c r="B67" s="30"/>
      <c r="C67" s="30"/>
      <c r="D67" s="30"/>
      <c r="E67" s="30"/>
      <c r="F67" s="30"/>
      <c r="G67" s="30"/>
      <c r="H67" s="30"/>
      <c r="I67" s="30"/>
      <c r="J67" s="7"/>
      <c r="K67" s="7"/>
      <c r="L67" s="7"/>
      <c r="M67" s="7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2:23">
      <c r="B68" s="30"/>
      <c r="C68" s="30"/>
      <c r="D68" s="30"/>
      <c r="E68" s="30"/>
      <c r="F68" s="30"/>
      <c r="G68" s="30"/>
      <c r="H68" s="30"/>
      <c r="I68" s="30"/>
      <c r="J68" s="7"/>
      <c r="K68" s="7"/>
      <c r="L68" s="7"/>
      <c r="M68" s="7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2:23">
      <c r="B69" s="30"/>
      <c r="C69" s="30"/>
      <c r="D69" s="30"/>
      <c r="E69" s="30"/>
      <c r="F69" s="30"/>
      <c r="G69" s="30"/>
      <c r="H69" s="30"/>
      <c r="I69" s="30"/>
      <c r="J69" s="7"/>
      <c r="K69" s="7"/>
      <c r="L69" s="7"/>
      <c r="M69" s="7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2:23">
      <c r="B70" s="30"/>
      <c r="C70" s="30"/>
      <c r="D70" s="30"/>
      <c r="E70" s="30"/>
      <c r="F70" s="30"/>
      <c r="G70" s="30"/>
      <c r="H70" s="30"/>
      <c r="I70" s="30"/>
      <c r="J70" s="7"/>
      <c r="K70" s="7"/>
      <c r="L70" s="7"/>
      <c r="M70" s="7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2:23">
      <c r="B71" s="30"/>
      <c r="C71" s="30"/>
      <c r="D71" s="30"/>
      <c r="E71" s="30"/>
      <c r="F71" s="30"/>
      <c r="G71" s="30"/>
      <c r="H71" s="30"/>
      <c r="I71" s="30"/>
      <c r="J71" s="7"/>
      <c r="K71" s="7"/>
      <c r="L71" s="7"/>
      <c r="M71" s="7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2:23">
      <c r="B72" s="30"/>
      <c r="C72" s="30"/>
      <c r="D72" s="30"/>
      <c r="E72" s="30"/>
      <c r="F72" s="30"/>
      <c r="G72" s="30"/>
      <c r="H72" s="30"/>
      <c r="I72" s="30"/>
      <c r="J72" s="7"/>
      <c r="K72" s="7"/>
      <c r="L72" s="7"/>
      <c r="M72" s="7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2:23">
      <c r="B73" s="30"/>
      <c r="C73" s="30"/>
      <c r="D73" s="30"/>
      <c r="E73" s="30"/>
      <c r="F73" s="30"/>
      <c r="G73" s="30"/>
      <c r="H73" s="30"/>
      <c r="I73" s="30"/>
      <c r="J73" s="7"/>
      <c r="K73" s="7"/>
      <c r="L73" s="7"/>
      <c r="M73" s="7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2:23">
      <c r="B74" s="30"/>
      <c r="C74" s="30"/>
      <c r="D74" s="30"/>
      <c r="E74" s="30"/>
      <c r="F74" s="30"/>
      <c r="G74" s="30"/>
      <c r="H74" s="30"/>
      <c r="I74" s="30"/>
      <c r="J74" s="7"/>
      <c r="K74" s="7"/>
      <c r="L74" s="7"/>
      <c r="M74" s="7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2:23">
      <c r="B75" s="30"/>
      <c r="C75" s="30"/>
      <c r="D75" s="30"/>
      <c r="E75" s="30"/>
      <c r="F75" s="30"/>
      <c r="G75" s="30"/>
      <c r="H75" s="30"/>
      <c r="I75" s="30"/>
      <c r="J75" s="7"/>
      <c r="K75" s="7"/>
      <c r="L75" s="7"/>
      <c r="M75" s="7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2:23">
      <c r="B76" s="30"/>
      <c r="C76" s="30"/>
      <c r="D76" s="30"/>
      <c r="E76" s="30"/>
      <c r="F76" s="30"/>
      <c r="G76" s="30"/>
      <c r="H76" s="30"/>
      <c r="I76" s="30"/>
      <c r="J76" s="7"/>
      <c r="K76" s="7"/>
      <c r="L76" s="7"/>
      <c r="M76" s="7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2:23">
      <c r="B77" s="30"/>
      <c r="C77" s="30"/>
      <c r="D77" s="30"/>
      <c r="E77" s="30"/>
      <c r="F77" s="30"/>
      <c r="G77" s="30"/>
      <c r="H77" s="30"/>
      <c r="I77" s="30"/>
      <c r="J77" s="7"/>
      <c r="K77" s="7"/>
      <c r="L77" s="7"/>
      <c r="M77" s="7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2:23">
      <c r="B78" s="30"/>
      <c r="C78" s="30"/>
      <c r="D78" s="30"/>
      <c r="E78" s="30"/>
      <c r="F78" s="30"/>
      <c r="G78" s="30"/>
      <c r="H78" s="30"/>
      <c r="I78" s="30"/>
      <c r="J78" s="7"/>
      <c r="K78" s="7"/>
      <c r="L78" s="7"/>
      <c r="M78" s="7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2:23">
      <c r="B79" s="30"/>
      <c r="C79" s="30"/>
      <c r="D79" s="30"/>
      <c r="E79" s="30"/>
      <c r="F79" s="30"/>
      <c r="G79" s="30"/>
      <c r="H79" s="30"/>
      <c r="I79" s="30"/>
      <c r="J79" s="7"/>
      <c r="K79" s="7"/>
      <c r="L79" s="7"/>
      <c r="M79" s="7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2:23">
      <c r="B80" s="30"/>
      <c r="C80" s="30"/>
      <c r="D80" s="30"/>
      <c r="E80" s="30"/>
      <c r="F80" s="30"/>
      <c r="G80" s="30"/>
      <c r="H80" s="30"/>
      <c r="I80" s="30"/>
      <c r="J80" s="7"/>
      <c r="K80" s="7"/>
      <c r="L80" s="7"/>
      <c r="M80" s="7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2:23">
      <c r="B81" s="30"/>
      <c r="C81" s="30"/>
      <c r="D81" s="30"/>
      <c r="E81" s="30"/>
      <c r="F81" s="30"/>
      <c r="G81" s="30"/>
      <c r="H81" s="30"/>
      <c r="I81" s="30"/>
      <c r="J81" s="7"/>
      <c r="K81" s="7"/>
      <c r="L81" s="7"/>
      <c r="M81" s="7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2:23">
      <c r="B82" s="30"/>
      <c r="C82" s="30"/>
      <c r="D82" s="30"/>
      <c r="E82" s="30"/>
      <c r="F82" s="30"/>
      <c r="G82" s="30"/>
      <c r="H82" s="30"/>
      <c r="I82" s="30"/>
      <c r="J82" s="7"/>
      <c r="K82" s="7"/>
      <c r="L82" s="7"/>
      <c r="M82" s="7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2:23">
      <c r="B83" s="30"/>
      <c r="C83" s="30"/>
      <c r="D83" s="30"/>
      <c r="E83" s="30"/>
      <c r="F83" s="30"/>
      <c r="G83" s="30"/>
      <c r="H83" s="30"/>
      <c r="I83" s="30"/>
      <c r="J83" s="7"/>
      <c r="K83" s="7"/>
      <c r="L83" s="7"/>
      <c r="M83" s="7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2:23">
      <c r="B84" s="30"/>
      <c r="C84" s="30"/>
      <c r="D84" s="30"/>
      <c r="E84" s="30"/>
      <c r="F84" s="30"/>
      <c r="G84" s="30"/>
      <c r="H84" s="30"/>
      <c r="I84" s="30"/>
      <c r="J84" s="7"/>
      <c r="K84" s="7"/>
      <c r="L84" s="7"/>
      <c r="M84" s="7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2:23">
      <c r="B85" s="30"/>
      <c r="C85" s="30"/>
      <c r="D85" s="30"/>
      <c r="E85" s="30"/>
      <c r="F85" s="30"/>
      <c r="G85" s="30"/>
      <c r="H85" s="30"/>
      <c r="I85" s="30"/>
      <c r="J85" s="7"/>
      <c r="K85" s="7"/>
      <c r="L85" s="7"/>
      <c r="M85" s="7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2:23">
      <c r="B86" s="30"/>
      <c r="C86" s="30"/>
      <c r="D86" s="30"/>
      <c r="E86" s="30"/>
      <c r="F86" s="30"/>
      <c r="G86" s="30"/>
      <c r="H86" s="30"/>
      <c r="I86" s="30"/>
      <c r="J86" s="7"/>
      <c r="K86" s="7"/>
      <c r="L86" s="7"/>
      <c r="M86" s="7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2:23">
      <c r="B87" s="30"/>
      <c r="C87" s="30"/>
      <c r="D87" s="30"/>
      <c r="E87" s="30"/>
      <c r="F87" s="30"/>
      <c r="G87" s="30"/>
      <c r="H87" s="30"/>
      <c r="I87" s="30"/>
      <c r="J87" s="7"/>
      <c r="K87" s="7"/>
      <c r="L87" s="7"/>
      <c r="M87" s="7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2:23">
      <c r="B88" s="30"/>
      <c r="C88" s="30"/>
      <c r="D88" s="30"/>
      <c r="E88" s="30"/>
      <c r="F88" s="30"/>
      <c r="G88" s="30"/>
      <c r="H88" s="30"/>
      <c r="I88" s="30"/>
      <c r="J88" s="7"/>
      <c r="K88" s="7"/>
      <c r="L88" s="7"/>
      <c r="M88" s="7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2:23">
      <c r="B89" s="30"/>
      <c r="C89" s="30"/>
      <c r="D89" s="30"/>
      <c r="E89" s="30"/>
      <c r="F89" s="30"/>
      <c r="G89" s="30"/>
      <c r="H89" s="30"/>
      <c r="I89" s="30"/>
      <c r="J89" s="7"/>
      <c r="K89" s="7"/>
      <c r="L89" s="7"/>
      <c r="M89" s="7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2:23">
      <c r="B90" s="30"/>
      <c r="C90" s="30"/>
      <c r="D90" s="30"/>
      <c r="E90" s="30"/>
      <c r="F90" s="30"/>
      <c r="G90" s="30"/>
      <c r="H90" s="30"/>
      <c r="I90" s="30"/>
      <c r="J90" s="7"/>
      <c r="K90" s="7"/>
      <c r="L90" s="7"/>
      <c r="M90" s="7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2:23">
      <c r="B91" s="30"/>
      <c r="C91" s="30"/>
      <c r="D91" s="30"/>
      <c r="E91" s="30"/>
      <c r="F91" s="30"/>
      <c r="G91" s="30"/>
      <c r="H91" s="30"/>
      <c r="I91" s="30"/>
      <c r="J91" s="7"/>
      <c r="K91" s="7"/>
      <c r="L91" s="7"/>
      <c r="M91" s="7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2:23">
      <c r="B92" s="30"/>
      <c r="C92" s="30"/>
      <c r="D92" s="30"/>
      <c r="E92" s="30"/>
      <c r="F92" s="30"/>
      <c r="G92" s="30"/>
      <c r="H92" s="30"/>
      <c r="I92" s="30"/>
      <c r="J92" s="7"/>
      <c r="K92" s="7"/>
      <c r="L92" s="7"/>
      <c r="M92" s="7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2:23">
      <c r="B93" s="30"/>
      <c r="C93" s="30"/>
      <c r="D93" s="30"/>
      <c r="E93" s="30"/>
      <c r="F93" s="30"/>
      <c r="G93" s="30"/>
      <c r="H93" s="30"/>
      <c r="I93" s="30"/>
      <c r="J93" s="7"/>
      <c r="K93" s="7"/>
      <c r="L93" s="7"/>
      <c r="M93" s="7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2:23">
      <c r="B94" s="30"/>
      <c r="C94" s="30"/>
      <c r="D94" s="30"/>
      <c r="E94" s="30"/>
      <c r="F94" s="30"/>
      <c r="G94" s="30"/>
      <c r="H94" s="30"/>
      <c r="I94" s="30"/>
      <c r="J94" s="7"/>
      <c r="K94" s="7"/>
      <c r="L94" s="7"/>
      <c r="M94" s="7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2:23">
      <c r="B95" s="30"/>
      <c r="C95" s="30"/>
      <c r="D95" s="30"/>
      <c r="E95" s="30"/>
      <c r="F95" s="30"/>
      <c r="G95" s="30"/>
      <c r="H95" s="30"/>
      <c r="I95" s="30"/>
      <c r="J95" s="7"/>
      <c r="K95" s="7"/>
      <c r="L95" s="7"/>
      <c r="M95" s="7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2:23">
      <c r="B96" s="30"/>
      <c r="C96" s="30"/>
      <c r="D96" s="30"/>
      <c r="E96" s="30"/>
      <c r="F96" s="30"/>
      <c r="G96" s="30"/>
      <c r="H96" s="30"/>
      <c r="I96" s="30"/>
      <c r="J96" s="7"/>
      <c r="K96" s="7"/>
      <c r="L96" s="7"/>
      <c r="M96" s="7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2:23">
      <c r="B97" s="30"/>
      <c r="C97" s="30"/>
      <c r="D97" s="30"/>
      <c r="E97" s="30"/>
      <c r="F97" s="30"/>
      <c r="G97" s="30"/>
      <c r="H97" s="30"/>
      <c r="I97" s="30"/>
      <c r="J97" s="7"/>
      <c r="K97" s="7"/>
      <c r="L97" s="7"/>
      <c r="M97" s="7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2:23">
      <c r="B98" s="30"/>
      <c r="C98" s="30"/>
      <c r="D98" s="30"/>
      <c r="E98" s="30"/>
      <c r="F98" s="30"/>
      <c r="G98" s="30"/>
      <c r="H98" s="30"/>
      <c r="I98" s="30"/>
      <c r="J98" s="7"/>
      <c r="K98" s="7"/>
      <c r="L98" s="7"/>
      <c r="M98" s="7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2:23">
      <c r="B99" s="30"/>
      <c r="C99" s="30"/>
      <c r="D99" s="30"/>
      <c r="E99" s="30"/>
      <c r="F99" s="30"/>
      <c r="G99" s="30"/>
      <c r="H99" s="30"/>
      <c r="I99" s="30"/>
      <c r="J99" s="7"/>
      <c r="K99" s="7"/>
      <c r="L99" s="7"/>
      <c r="M99" s="7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2:23">
      <c r="B100" s="30"/>
      <c r="C100" s="30"/>
      <c r="D100" s="30"/>
      <c r="E100" s="30"/>
      <c r="F100" s="30"/>
      <c r="G100" s="30"/>
      <c r="H100" s="30"/>
      <c r="I100" s="30"/>
      <c r="J100" s="7"/>
      <c r="K100" s="7"/>
      <c r="L100" s="7"/>
      <c r="M100" s="7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2:23">
      <c r="B101" s="30"/>
      <c r="C101" s="30"/>
      <c r="D101" s="30"/>
      <c r="E101" s="30"/>
      <c r="F101" s="30"/>
      <c r="G101" s="30"/>
      <c r="H101" s="30"/>
      <c r="I101" s="30"/>
      <c r="J101" s="7"/>
      <c r="K101" s="7"/>
      <c r="L101" s="7"/>
      <c r="M101" s="7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2:23">
      <c r="B102" s="30"/>
      <c r="C102" s="30"/>
      <c r="D102" s="30"/>
      <c r="E102" s="30"/>
      <c r="F102" s="30"/>
      <c r="G102" s="30"/>
      <c r="H102" s="30"/>
      <c r="I102" s="30"/>
      <c r="J102" s="7"/>
      <c r="K102" s="7"/>
      <c r="L102" s="7"/>
      <c r="M102" s="7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2:23">
      <c r="B103" s="30"/>
      <c r="C103" s="30"/>
      <c r="D103" s="30"/>
      <c r="E103" s="30"/>
      <c r="F103" s="30"/>
      <c r="G103" s="30"/>
      <c r="H103" s="30"/>
      <c r="I103" s="30"/>
      <c r="J103" s="7"/>
      <c r="K103" s="7"/>
      <c r="L103" s="7"/>
      <c r="M103" s="7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2:23">
      <c r="B104" s="30"/>
      <c r="C104" s="30"/>
      <c r="D104" s="30"/>
      <c r="E104" s="30"/>
      <c r="F104" s="30"/>
      <c r="G104" s="30"/>
      <c r="H104" s="30"/>
      <c r="I104" s="30"/>
      <c r="J104" s="7"/>
      <c r="K104" s="7"/>
      <c r="L104" s="7"/>
      <c r="M104" s="7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2:23">
      <c r="B105" s="30"/>
      <c r="C105" s="30"/>
      <c r="D105" s="30"/>
      <c r="E105" s="30"/>
      <c r="F105" s="30"/>
      <c r="G105" s="30"/>
      <c r="H105" s="30"/>
      <c r="I105" s="30"/>
      <c r="J105" s="7"/>
      <c r="K105" s="7"/>
      <c r="L105" s="7"/>
      <c r="M105" s="7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2:23">
      <c r="B106" s="30"/>
      <c r="C106" s="30"/>
      <c r="D106" s="30"/>
      <c r="E106" s="30"/>
      <c r="F106" s="30"/>
      <c r="G106" s="30"/>
      <c r="H106" s="30"/>
      <c r="I106" s="30"/>
      <c r="J106" s="7"/>
      <c r="K106" s="7"/>
      <c r="L106" s="7"/>
      <c r="M106" s="7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2:23">
      <c r="B107" s="30"/>
      <c r="C107" s="30"/>
      <c r="D107" s="30"/>
      <c r="E107" s="30"/>
      <c r="F107" s="30"/>
      <c r="G107" s="30"/>
      <c r="H107" s="30"/>
      <c r="I107" s="30"/>
      <c r="J107" s="7"/>
      <c r="K107" s="7"/>
      <c r="L107" s="7"/>
      <c r="M107" s="7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2:23">
      <c r="B108" s="30"/>
      <c r="C108" s="30"/>
      <c r="D108" s="30"/>
      <c r="E108" s="30"/>
      <c r="F108" s="30"/>
      <c r="G108" s="30"/>
      <c r="H108" s="30"/>
      <c r="I108" s="30"/>
      <c r="J108" s="7"/>
      <c r="K108" s="7"/>
      <c r="L108" s="7"/>
      <c r="M108" s="7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2:23">
      <c r="B109" s="30"/>
      <c r="C109" s="30"/>
      <c r="D109" s="30"/>
      <c r="E109" s="30"/>
      <c r="F109" s="30"/>
      <c r="G109" s="30"/>
      <c r="H109" s="30"/>
      <c r="I109" s="30"/>
      <c r="J109" s="7"/>
      <c r="K109" s="7"/>
      <c r="L109" s="7"/>
      <c r="M109" s="7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2:23">
      <c r="B110" s="30"/>
      <c r="C110" s="30"/>
      <c r="D110" s="30"/>
      <c r="E110" s="30"/>
      <c r="F110" s="30"/>
      <c r="G110" s="30"/>
      <c r="H110" s="30"/>
      <c r="I110" s="30"/>
      <c r="J110" s="7"/>
      <c r="K110" s="7"/>
      <c r="L110" s="7"/>
      <c r="M110" s="7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2:23">
      <c r="B111" s="30"/>
      <c r="C111" s="30"/>
      <c r="D111" s="30"/>
      <c r="E111" s="30"/>
      <c r="F111" s="30"/>
      <c r="G111" s="30"/>
      <c r="H111" s="30"/>
      <c r="I111" s="30"/>
      <c r="J111" s="7"/>
      <c r="K111" s="7"/>
      <c r="L111" s="7"/>
      <c r="M111" s="7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2:23">
      <c r="B112" s="30"/>
      <c r="C112" s="30"/>
      <c r="D112" s="30"/>
      <c r="E112" s="30"/>
      <c r="F112" s="30"/>
      <c r="G112" s="30"/>
      <c r="H112" s="30"/>
      <c r="I112" s="30"/>
      <c r="J112" s="7"/>
      <c r="K112" s="7"/>
      <c r="L112" s="7"/>
      <c r="M112" s="7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2:23">
      <c r="B113" s="30"/>
      <c r="C113" s="30"/>
      <c r="D113" s="30"/>
      <c r="E113" s="30"/>
      <c r="F113" s="30"/>
      <c r="G113" s="30"/>
      <c r="H113" s="30"/>
      <c r="I113" s="30"/>
      <c r="J113" s="7"/>
      <c r="K113" s="7"/>
      <c r="L113" s="7"/>
      <c r="M113" s="7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2:23">
      <c r="B114" s="30"/>
      <c r="C114" s="30"/>
      <c r="D114" s="30"/>
      <c r="E114" s="30"/>
      <c r="F114" s="30"/>
      <c r="G114" s="30"/>
      <c r="H114" s="30"/>
      <c r="I114" s="30"/>
      <c r="J114" s="7"/>
      <c r="K114" s="7"/>
      <c r="L114" s="7"/>
      <c r="M114" s="7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2:23">
      <c r="B115" s="30"/>
      <c r="C115" s="30"/>
      <c r="D115" s="30"/>
      <c r="E115" s="30"/>
      <c r="F115" s="30"/>
      <c r="G115" s="30"/>
      <c r="H115" s="30"/>
      <c r="I115" s="30"/>
      <c r="J115" s="7"/>
      <c r="K115" s="7"/>
      <c r="L115" s="7"/>
      <c r="M115" s="7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2:23">
      <c r="B116" s="30"/>
      <c r="C116" s="30"/>
      <c r="D116" s="30"/>
      <c r="E116" s="30"/>
      <c r="F116" s="30"/>
      <c r="G116" s="30"/>
      <c r="H116" s="30"/>
      <c r="I116" s="30"/>
      <c r="J116" s="7"/>
      <c r="K116" s="7"/>
      <c r="L116" s="7"/>
      <c r="M116" s="7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2:23">
      <c r="B117" s="30"/>
      <c r="C117" s="30"/>
      <c r="D117" s="30"/>
      <c r="E117" s="30"/>
      <c r="F117" s="30"/>
      <c r="G117" s="30"/>
      <c r="H117" s="30"/>
      <c r="I117" s="30"/>
      <c r="J117" s="7"/>
      <c r="K117" s="7"/>
      <c r="L117" s="7"/>
      <c r="M117" s="7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2:23">
      <c r="B118" s="30"/>
      <c r="C118" s="30"/>
      <c r="D118" s="30"/>
      <c r="E118" s="30"/>
      <c r="F118" s="30"/>
      <c r="G118" s="30"/>
      <c r="H118" s="30"/>
      <c r="I118" s="30"/>
      <c r="J118" s="7"/>
      <c r="K118" s="7"/>
      <c r="L118" s="7"/>
      <c r="M118" s="7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2:23">
      <c r="B119" s="30"/>
      <c r="C119" s="30"/>
      <c r="D119" s="30"/>
      <c r="E119" s="30"/>
      <c r="F119" s="30"/>
      <c r="G119" s="30"/>
      <c r="H119" s="30"/>
      <c r="I119" s="30"/>
      <c r="J119" s="7"/>
      <c r="K119" s="7"/>
      <c r="L119" s="7"/>
      <c r="M119" s="7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2:23">
      <c r="B120" s="30"/>
      <c r="C120" s="30"/>
      <c r="D120" s="30"/>
      <c r="E120" s="30"/>
      <c r="F120" s="30"/>
      <c r="G120" s="30"/>
      <c r="H120" s="30"/>
      <c r="I120" s="30"/>
      <c r="J120" s="7"/>
      <c r="K120" s="7"/>
      <c r="L120" s="7"/>
      <c r="M120" s="7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2:23">
      <c r="B121" s="30"/>
      <c r="C121" s="30"/>
      <c r="D121" s="30"/>
      <c r="E121" s="30"/>
      <c r="F121" s="30"/>
      <c r="G121" s="30"/>
      <c r="H121" s="30"/>
      <c r="I121" s="30"/>
      <c r="J121" s="7"/>
      <c r="K121" s="7"/>
      <c r="L121" s="7"/>
      <c r="M121" s="7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2:23">
      <c r="B122" s="30"/>
      <c r="C122" s="30"/>
      <c r="D122" s="30"/>
      <c r="E122" s="30"/>
      <c r="F122" s="30"/>
      <c r="G122" s="30"/>
      <c r="H122" s="30"/>
      <c r="I122" s="30"/>
      <c r="J122" s="7"/>
      <c r="K122" s="7"/>
      <c r="L122" s="7"/>
      <c r="M122" s="7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2:23">
      <c r="B123" s="30"/>
      <c r="C123" s="30"/>
      <c r="D123" s="30"/>
      <c r="E123" s="30"/>
      <c r="F123" s="30"/>
      <c r="G123" s="30"/>
      <c r="H123" s="30"/>
      <c r="I123" s="30"/>
      <c r="J123" s="7"/>
      <c r="K123" s="7"/>
      <c r="L123" s="7"/>
      <c r="M123" s="7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2:23">
      <c r="B124" s="30"/>
      <c r="C124" s="30"/>
      <c r="D124" s="30"/>
      <c r="E124" s="30"/>
      <c r="F124" s="30"/>
      <c r="G124" s="30"/>
      <c r="H124" s="30"/>
      <c r="I124" s="30"/>
      <c r="J124" s="7"/>
      <c r="K124" s="7"/>
      <c r="L124" s="7"/>
      <c r="M124" s="7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2:23">
      <c r="B125" s="30"/>
      <c r="C125" s="30"/>
      <c r="D125" s="30"/>
      <c r="E125" s="30"/>
      <c r="F125" s="30"/>
      <c r="G125" s="30"/>
      <c r="H125" s="30"/>
      <c r="I125" s="30"/>
      <c r="J125" s="7"/>
      <c r="K125" s="7"/>
      <c r="L125" s="7"/>
      <c r="M125" s="7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2:23">
      <c r="B126" s="30"/>
      <c r="C126" s="30"/>
      <c r="D126" s="30"/>
      <c r="E126" s="30"/>
      <c r="F126" s="30"/>
      <c r="G126" s="30"/>
      <c r="H126" s="30"/>
      <c r="I126" s="30"/>
      <c r="J126" s="7"/>
      <c r="K126" s="7"/>
      <c r="L126" s="7"/>
      <c r="M126" s="7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2:23">
      <c r="B127" s="30"/>
      <c r="C127" s="30"/>
      <c r="D127" s="30"/>
      <c r="E127" s="30"/>
      <c r="F127" s="30"/>
      <c r="G127" s="30"/>
      <c r="H127" s="30"/>
      <c r="I127" s="30"/>
      <c r="J127" s="7"/>
      <c r="K127" s="7"/>
      <c r="L127" s="7"/>
      <c r="M127" s="7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2:23">
      <c r="B128" s="30"/>
      <c r="C128" s="30"/>
      <c r="D128" s="30"/>
      <c r="E128" s="30"/>
      <c r="F128" s="30"/>
      <c r="G128" s="30"/>
      <c r="H128" s="30"/>
      <c r="I128" s="30"/>
      <c r="J128" s="7"/>
      <c r="K128" s="7"/>
      <c r="L128" s="7"/>
      <c r="M128" s="7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2:23">
      <c r="B129" s="30"/>
      <c r="C129" s="30"/>
      <c r="D129" s="30"/>
      <c r="E129" s="30"/>
      <c r="F129" s="30"/>
      <c r="G129" s="30"/>
      <c r="H129" s="30"/>
      <c r="I129" s="30"/>
      <c r="J129" s="7"/>
      <c r="K129" s="7"/>
      <c r="L129" s="7"/>
      <c r="M129" s="7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2:23">
      <c r="B130" s="30"/>
      <c r="C130" s="30"/>
      <c r="D130" s="30"/>
      <c r="E130" s="30"/>
      <c r="F130" s="30"/>
      <c r="G130" s="30"/>
      <c r="H130" s="30"/>
      <c r="I130" s="30"/>
      <c r="J130" s="7"/>
      <c r="K130" s="7"/>
      <c r="L130" s="7"/>
      <c r="M130" s="7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2:23">
      <c r="B131" s="30"/>
      <c r="C131" s="30"/>
      <c r="D131" s="30"/>
      <c r="E131" s="30"/>
      <c r="F131" s="30"/>
      <c r="G131" s="30"/>
      <c r="H131" s="30"/>
      <c r="I131" s="30"/>
      <c r="J131" s="7"/>
      <c r="K131" s="7"/>
      <c r="L131" s="7"/>
      <c r="M131" s="7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2:23">
      <c r="B132" s="30"/>
      <c r="C132" s="30"/>
      <c r="D132" s="30"/>
      <c r="E132" s="30"/>
      <c r="F132" s="30"/>
      <c r="G132" s="30"/>
      <c r="H132" s="30"/>
      <c r="I132" s="30"/>
      <c r="J132" s="7"/>
      <c r="K132" s="7"/>
      <c r="L132" s="7"/>
      <c r="M132" s="7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2:23">
      <c r="B133" s="30"/>
      <c r="C133" s="30"/>
      <c r="D133" s="30"/>
      <c r="E133" s="30"/>
      <c r="F133" s="30"/>
      <c r="G133" s="30"/>
      <c r="H133" s="30"/>
      <c r="I133" s="30"/>
      <c r="J133" s="7"/>
      <c r="K133" s="7"/>
      <c r="L133" s="7"/>
      <c r="M133" s="7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2:23">
      <c r="B134" s="30"/>
      <c r="C134" s="30"/>
      <c r="D134" s="30"/>
      <c r="E134" s="30"/>
      <c r="F134" s="30"/>
      <c r="G134" s="30"/>
      <c r="H134" s="30"/>
      <c r="I134" s="30"/>
      <c r="J134" s="7"/>
      <c r="K134" s="7"/>
      <c r="L134" s="7"/>
      <c r="M134" s="7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2:23">
      <c r="B135" s="30"/>
      <c r="C135" s="30"/>
      <c r="D135" s="30"/>
      <c r="E135" s="30"/>
      <c r="F135" s="30"/>
      <c r="G135" s="30"/>
      <c r="H135" s="30"/>
      <c r="I135" s="30"/>
      <c r="J135" s="7"/>
      <c r="K135" s="7"/>
      <c r="L135" s="7"/>
      <c r="M135" s="7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2:23">
      <c r="B136" s="30"/>
      <c r="C136" s="30"/>
      <c r="D136" s="30"/>
      <c r="E136" s="30"/>
      <c r="F136" s="30"/>
      <c r="G136" s="30"/>
      <c r="H136" s="30"/>
      <c r="I136" s="30"/>
      <c r="J136" s="7"/>
      <c r="K136" s="7"/>
      <c r="L136" s="7"/>
      <c r="M136" s="7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2:23">
      <c r="B137" s="30"/>
      <c r="C137" s="30"/>
      <c r="D137" s="30"/>
      <c r="E137" s="30"/>
      <c r="F137" s="30"/>
      <c r="G137" s="30"/>
      <c r="H137" s="30"/>
      <c r="I137" s="30"/>
      <c r="J137" s="7"/>
      <c r="K137" s="7"/>
      <c r="L137" s="7"/>
      <c r="M137" s="7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2:23">
      <c r="B138" s="30"/>
      <c r="C138" s="30"/>
      <c r="D138" s="30"/>
      <c r="E138" s="30"/>
      <c r="F138" s="30"/>
      <c r="G138" s="30"/>
      <c r="H138" s="30"/>
      <c r="I138" s="30"/>
      <c r="J138" s="7"/>
      <c r="K138" s="7"/>
      <c r="L138" s="7"/>
      <c r="M138" s="7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2:23">
      <c r="B139" s="30"/>
      <c r="C139" s="30"/>
      <c r="D139" s="30"/>
      <c r="E139" s="30"/>
      <c r="F139" s="30"/>
      <c r="G139" s="30"/>
      <c r="H139" s="30"/>
      <c r="I139" s="30"/>
      <c r="J139" s="7"/>
      <c r="K139" s="7"/>
      <c r="L139" s="7"/>
      <c r="M139" s="7"/>
      <c r="N139" s="1"/>
      <c r="O139" s="1"/>
      <c r="S139" s="1"/>
      <c r="T139" s="1"/>
      <c r="U139" s="1"/>
      <c r="V139" s="1"/>
      <c r="W139" s="1"/>
    </row>
    <row r="140" spans="2:23">
      <c r="B140" s="30"/>
      <c r="C140" s="30"/>
      <c r="D140" s="30"/>
      <c r="E140" s="30"/>
      <c r="F140" s="30"/>
      <c r="G140" s="30"/>
      <c r="H140" s="30"/>
      <c r="I140" s="30"/>
      <c r="J140" s="7"/>
      <c r="K140" s="7"/>
      <c r="L140" s="7"/>
      <c r="M140" s="7"/>
      <c r="N140" s="1"/>
      <c r="O140" s="1"/>
      <c r="S140" s="1"/>
      <c r="T140" s="1"/>
      <c r="U140" s="1"/>
      <c r="V140" s="1"/>
      <c r="W140" s="1"/>
    </row>
    <row r="141" spans="2:23">
      <c r="B141" s="30"/>
      <c r="C141" s="30"/>
      <c r="D141" s="30"/>
      <c r="E141" s="30"/>
      <c r="F141" s="30"/>
      <c r="G141" s="30"/>
      <c r="H141" s="30"/>
      <c r="I141" s="30"/>
      <c r="J141" s="7"/>
      <c r="K141" s="7"/>
      <c r="L141" s="7"/>
      <c r="M141" s="7"/>
      <c r="N141" s="1"/>
      <c r="O141" s="1"/>
      <c r="S141" s="1"/>
      <c r="T141" s="1"/>
      <c r="U141" s="1"/>
      <c r="V141" s="1"/>
      <c r="W141" s="1"/>
    </row>
    <row r="142" spans="2:23">
      <c r="B142" s="30"/>
      <c r="C142" s="30"/>
      <c r="D142" s="30"/>
      <c r="E142" s="30"/>
      <c r="F142" s="30"/>
      <c r="G142" s="30"/>
      <c r="H142" s="30"/>
      <c r="I142" s="30"/>
      <c r="J142" s="7"/>
      <c r="K142" s="7"/>
      <c r="L142" s="7"/>
      <c r="M142" s="7"/>
      <c r="N142" s="1"/>
      <c r="O142" s="1"/>
      <c r="S142" s="1"/>
      <c r="T142" s="1"/>
      <c r="U142" s="1"/>
      <c r="V142" s="1"/>
      <c r="W142" s="1"/>
    </row>
    <row r="143" spans="2:23">
      <c r="B143" s="30"/>
      <c r="C143" s="30"/>
      <c r="D143" s="30"/>
      <c r="E143" s="30"/>
      <c r="F143" s="30"/>
      <c r="G143" s="30"/>
      <c r="H143" s="30"/>
      <c r="I143" s="30"/>
      <c r="J143" s="7"/>
      <c r="K143" s="7"/>
      <c r="L143" s="7"/>
      <c r="M143" s="7"/>
      <c r="N143" s="1"/>
      <c r="O143" s="1"/>
      <c r="S143" s="1"/>
      <c r="T143" s="1"/>
      <c r="U143" s="1"/>
      <c r="V143" s="1"/>
      <c r="W143" s="1"/>
    </row>
    <row r="144" spans="2:23">
      <c r="B144" s="30"/>
      <c r="C144" s="30"/>
      <c r="D144" s="30"/>
      <c r="E144" s="30"/>
      <c r="F144" s="30"/>
      <c r="G144" s="30"/>
      <c r="H144" s="30"/>
      <c r="I144" s="30"/>
      <c r="J144" s="7"/>
      <c r="K144" s="7"/>
      <c r="L144" s="7"/>
      <c r="M144" s="7"/>
      <c r="N144" s="1"/>
      <c r="O144" s="1"/>
      <c r="S144" s="1"/>
      <c r="T144" s="1"/>
      <c r="U144" s="1"/>
      <c r="V144" s="1"/>
      <c r="W144" s="1"/>
    </row>
    <row r="145" spans="2:23">
      <c r="B145" s="30"/>
      <c r="C145" s="30"/>
      <c r="D145" s="30"/>
      <c r="E145" s="30"/>
      <c r="F145" s="30"/>
      <c r="G145" s="30"/>
      <c r="H145" s="30"/>
      <c r="I145" s="30"/>
      <c r="J145" s="7"/>
      <c r="K145" s="7"/>
      <c r="L145" s="7"/>
      <c r="M145" s="7"/>
      <c r="N145" s="1"/>
      <c r="O145" s="1"/>
      <c r="S145" s="1"/>
      <c r="T145" s="1"/>
      <c r="U145" s="1"/>
      <c r="V145" s="1"/>
      <c r="W145" s="1"/>
    </row>
    <row r="146" spans="2:23">
      <c r="B146" s="30"/>
      <c r="C146" s="30"/>
      <c r="D146" s="30"/>
      <c r="E146" s="30"/>
      <c r="F146" s="30"/>
      <c r="G146" s="30"/>
      <c r="H146" s="30"/>
      <c r="I146" s="30"/>
      <c r="J146" s="7"/>
      <c r="K146" s="7"/>
      <c r="L146" s="7"/>
      <c r="M146" s="7"/>
      <c r="N146" s="1"/>
      <c r="O146" s="1"/>
      <c r="S146" s="1"/>
      <c r="T146" s="1"/>
      <c r="U146" s="1"/>
      <c r="V146" s="1"/>
      <c r="W146" s="1"/>
    </row>
    <row r="147" spans="2:23">
      <c r="B147" s="30"/>
      <c r="C147" s="30"/>
      <c r="D147" s="30"/>
      <c r="E147" s="30"/>
      <c r="F147" s="30"/>
      <c r="G147" s="30"/>
      <c r="H147" s="30"/>
      <c r="I147" s="30"/>
      <c r="J147" s="7"/>
      <c r="K147" s="7"/>
      <c r="L147" s="7"/>
      <c r="M147" s="7"/>
      <c r="N147" s="1"/>
      <c r="O147" s="1"/>
      <c r="S147" s="1"/>
      <c r="T147" s="1"/>
      <c r="U147" s="1"/>
      <c r="V147" s="1"/>
      <c r="W147" s="1"/>
    </row>
    <row r="148" spans="2:23">
      <c r="B148" s="30"/>
      <c r="C148" s="30"/>
      <c r="D148" s="30"/>
      <c r="E148" s="30"/>
      <c r="F148" s="30"/>
      <c r="G148" s="30"/>
      <c r="H148" s="30"/>
      <c r="I148" s="30"/>
      <c r="J148" s="7"/>
      <c r="K148" s="7"/>
      <c r="L148" s="7"/>
      <c r="M148" s="7"/>
      <c r="N148" s="1"/>
      <c r="O148" s="1"/>
      <c r="S148" s="1"/>
      <c r="T148" s="1"/>
      <c r="U148" s="1"/>
      <c r="V148" s="1"/>
      <c r="W148" s="1"/>
    </row>
    <row r="149" spans="2:23">
      <c r="B149" s="30"/>
      <c r="C149" s="30"/>
      <c r="D149" s="30"/>
      <c r="E149" s="30"/>
      <c r="F149" s="30"/>
      <c r="G149" s="30"/>
      <c r="H149" s="30"/>
      <c r="I149" s="30"/>
      <c r="J149" s="7"/>
      <c r="K149" s="7"/>
      <c r="L149" s="7"/>
      <c r="M149" s="7"/>
      <c r="N149" s="1"/>
      <c r="O149" s="1"/>
      <c r="S149" s="1"/>
      <c r="T149" s="1"/>
      <c r="U149" s="1"/>
      <c r="V149" s="1"/>
      <c r="W149" s="1"/>
    </row>
    <row r="150" spans="2:23">
      <c r="B150" s="30"/>
      <c r="C150" s="30"/>
      <c r="D150" s="30"/>
      <c r="E150" s="30"/>
      <c r="F150" s="30"/>
      <c r="G150" s="30"/>
      <c r="H150" s="30"/>
      <c r="I150" s="30"/>
      <c r="J150" s="7"/>
      <c r="K150" s="7"/>
      <c r="L150" s="7"/>
      <c r="M150" s="7"/>
      <c r="N150" s="1"/>
      <c r="O150" s="1"/>
      <c r="S150" s="1"/>
      <c r="T150" s="1"/>
      <c r="U150" s="1"/>
      <c r="V150" s="1"/>
      <c r="W150" s="1"/>
    </row>
    <row r="151" spans="2:23">
      <c r="B151" s="30"/>
      <c r="C151" s="30"/>
      <c r="D151" s="30"/>
      <c r="E151" s="30"/>
      <c r="F151" s="30"/>
      <c r="G151" s="30"/>
      <c r="H151" s="30"/>
      <c r="I151" s="30"/>
      <c r="J151" s="7"/>
      <c r="K151" s="7"/>
      <c r="L151" s="7"/>
      <c r="M151" s="7"/>
      <c r="N151" s="1"/>
      <c r="O151" s="1"/>
      <c r="S151" s="1"/>
      <c r="T151" s="1"/>
      <c r="U151" s="1"/>
      <c r="V151" s="1"/>
      <c r="W151" s="1"/>
    </row>
    <row r="152" spans="2:23">
      <c r="B152" s="30"/>
      <c r="C152" s="30"/>
      <c r="D152" s="30"/>
      <c r="E152" s="30"/>
      <c r="F152" s="30"/>
      <c r="G152" s="30"/>
      <c r="H152" s="30"/>
      <c r="I152" s="30"/>
      <c r="J152" s="7"/>
      <c r="K152" s="7"/>
      <c r="L152" s="7"/>
      <c r="M152" s="7"/>
      <c r="N152" s="1"/>
      <c r="O152" s="1"/>
      <c r="S152" s="1"/>
      <c r="T152" s="1"/>
      <c r="U152" s="1"/>
      <c r="V152" s="1"/>
      <c r="W152" s="1"/>
    </row>
    <row r="153" spans="2:23">
      <c r="B153" s="30"/>
      <c r="C153" s="30"/>
      <c r="D153" s="30"/>
      <c r="E153" s="30"/>
      <c r="F153" s="30"/>
      <c r="G153" s="30"/>
      <c r="H153" s="30"/>
      <c r="I153" s="30"/>
      <c r="J153" s="7"/>
      <c r="K153" s="7"/>
      <c r="L153" s="7"/>
      <c r="M153" s="7"/>
      <c r="N153" s="1"/>
      <c r="O153" s="1"/>
      <c r="S153" s="1"/>
      <c r="T153" s="1"/>
      <c r="U153" s="1"/>
      <c r="V153" s="1"/>
      <c r="W153" s="1"/>
    </row>
    <row r="154" spans="2:23">
      <c r="B154" s="30"/>
      <c r="C154" s="30"/>
      <c r="D154" s="30"/>
      <c r="E154" s="30"/>
      <c r="F154" s="30"/>
      <c r="G154" s="30"/>
      <c r="H154" s="30"/>
      <c r="I154" s="30"/>
      <c r="J154" s="7"/>
      <c r="K154" s="7"/>
      <c r="L154" s="7"/>
      <c r="M154" s="7"/>
      <c r="N154" s="1"/>
      <c r="O154" s="1"/>
      <c r="S154" s="1"/>
      <c r="T154" s="1"/>
      <c r="U154" s="1"/>
      <c r="V154" s="1"/>
      <c r="W154" s="1"/>
    </row>
    <row r="155" spans="2:23">
      <c r="B155" s="30"/>
      <c r="C155" s="30"/>
      <c r="D155" s="30"/>
      <c r="E155" s="30"/>
      <c r="F155" s="30"/>
      <c r="G155" s="30"/>
      <c r="H155" s="30"/>
      <c r="I155" s="30"/>
      <c r="J155" s="7"/>
      <c r="K155" s="7"/>
      <c r="L155" s="7"/>
      <c r="M155" s="7"/>
      <c r="N155" s="1"/>
      <c r="O155" s="1"/>
      <c r="S155" s="1"/>
      <c r="T155" s="1"/>
      <c r="U155" s="1"/>
      <c r="V155" s="1"/>
      <c r="W155" s="1"/>
    </row>
    <row r="156" spans="2:23">
      <c r="B156" s="30"/>
      <c r="C156" s="30"/>
      <c r="D156" s="30"/>
      <c r="E156" s="30"/>
      <c r="F156" s="30"/>
      <c r="G156" s="30"/>
      <c r="H156" s="30"/>
      <c r="I156" s="30"/>
      <c r="J156" s="7"/>
      <c r="K156" s="7"/>
      <c r="L156" s="7"/>
      <c r="M156" s="7"/>
      <c r="N156" s="1"/>
      <c r="O156" s="1"/>
      <c r="S156" s="1"/>
      <c r="T156" s="1"/>
      <c r="U156" s="1"/>
      <c r="V156" s="1"/>
      <c r="W156" s="1"/>
    </row>
    <row r="157" spans="2:23">
      <c r="B157" s="30"/>
      <c r="C157" s="30"/>
      <c r="D157" s="30"/>
      <c r="E157" s="30"/>
      <c r="F157" s="30"/>
      <c r="G157" s="30"/>
      <c r="H157" s="30"/>
      <c r="I157" s="30"/>
      <c r="J157" s="7"/>
      <c r="K157" s="7"/>
      <c r="L157" s="7"/>
      <c r="M157" s="7"/>
      <c r="N157" s="1"/>
      <c r="O157" s="1"/>
      <c r="S157" s="1"/>
      <c r="T157" s="1"/>
      <c r="U157" s="1"/>
      <c r="V157" s="1"/>
      <c r="W157" s="1"/>
    </row>
    <row r="158" spans="2:23">
      <c r="B158" s="30"/>
      <c r="C158" s="30"/>
      <c r="D158" s="30"/>
      <c r="E158" s="30"/>
      <c r="F158" s="30"/>
      <c r="G158" s="30"/>
      <c r="H158" s="30"/>
      <c r="I158" s="30"/>
      <c r="J158" s="7"/>
      <c r="K158" s="7"/>
      <c r="L158" s="7"/>
      <c r="M158" s="7"/>
      <c r="N158" s="1"/>
      <c r="O158" s="1"/>
      <c r="S158" s="1"/>
      <c r="T158" s="1"/>
      <c r="U158" s="1"/>
      <c r="V158" s="1"/>
      <c r="W158" s="1"/>
    </row>
    <row r="159" spans="2:23">
      <c r="B159" s="30"/>
      <c r="C159" s="30"/>
      <c r="D159" s="30"/>
      <c r="E159" s="30"/>
      <c r="F159" s="30"/>
      <c r="G159" s="30"/>
      <c r="H159" s="30"/>
      <c r="I159" s="30"/>
      <c r="J159" s="7"/>
      <c r="K159" s="7"/>
      <c r="L159" s="7"/>
      <c r="M159" s="7"/>
      <c r="N159" s="1"/>
      <c r="O159" s="1"/>
      <c r="S159" s="1"/>
      <c r="T159" s="1"/>
      <c r="U159" s="1"/>
      <c r="V159" s="1"/>
      <c r="W159" s="1"/>
    </row>
    <row r="160" spans="2:23">
      <c r="B160" s="30"/>
      <c r="C160" s="30"/>
      <c r="D160" s="30"/>
      <c r="E160" s="30"/>
      <c r="F160" s="30"/>
      <c r="G160" s="30"/>
      <c r="H160" s="30"/>
      <c r="I160" s="30"/>
      <c r="J160" s="7"/>
      <c r="K160" s="7"/>
      <c r="L160" s="7"/>
      <c r="M160" s="7"/>
      <c r="N160" s="1"/>
      <c r="O160" s="1"/>
      <c r="S160" s="1"/>
      <c r="T160" s="1"/>
      <c r="U160" s="1"/>
      <c r="V160" s="1"/>
      <c r="W160" s="1"/>
    </row>
    <row r="161" spans="2:23">
      <c r="B161" s="30"/>
      <c r="C161" s="30"/>
      <c r="D161" s="30"/>
      <c r="E161" s="30"/>
      <c r="F161" s="30"/>
      <c r="G161" s="30"/>
      <c r="H161" s="30"/>
      <c r="I161" s="30"/>
      <c r="J161" s="7"/>
      <c r="K161" s="7"/>
      <c r="L161" s="7"/>
      <c r="M161" s="7"/>
      <c r="N161" s="1"/>
      <c r="O161" s="1"/>
      <c r="S161" s="1"/>
      <c r="T161" s="1"/>
      <c r="U161" s="1"/>
      <c r="V161" s="1"/>
      <c r="W161" s="1"/>
    </row>
    <row r="162" spans="2:23">
      <c r="B162" s="30"/>
      <c r="C162" s="30"/>
      <c r="D162" s="30"/>
      <c r="E162" s="30"/>
      <c r="F162" s="30"/>
      <c r="G162" s="30"/>
      <c r="H162" s="30"/>
      <c r="I162" s="30"/>
      <c r="J162" s="7"/>
      <c r="K162" s="7"/>
      <c r="L162" s="7"/>
      <c r="M162" s="7"/>
      <c r="N162" s="1"/>
      <c r="O162" s="1"/>
      <c r="S162" s="1"/>
      <c r="T162" s="1"/>
      <c r="U162" s="1"/>
      <c r="V162" s="1"/>
      <c r="W162" s="1"/>
    </row>
    <row r="163" spans="2:23">
      <c r="B163" s="30"/>
      <c r="C163" s="30"/>
      <c r="D163" s="30"/>
      <c r="E163" s="30"/>
      <c r="F163" s="30"/>
      <c r="G163" s="30"/>
      <c r="H163" s="30"/>
      <c r="I163" s="30"/>
      <c r="J163" s="7"/>
      <c r="K163" s="7"/>
      <c r="L163" s="7"/>
      <c r="M163" s="7"/>
      <c r="N163" s="1"/>
      <c r="O163" s="1"/>
      <c r="S163" s="1"/>
      <c r="T163" s="1"/>
      <c r="U163" s="1"/>
      <c r="V163" s="1"/>
      <c r="W163" s="1"/>
    </row>
    <row r="164" spans="2:23">
      <c r="B164" s="30"/>
      <c r="C164" s="30"/>
      <c r="D164" s="30"/>
      <c r="E164" s="30"/>
      <c r="F164" s="30"/>
      <c r="G164" s="30"/>
      <c r="H164" s="30"/>
      <c r="I164" s="30"/>
      <c r="J164" s="7"/>
      <c r="K164" s="7"/>
      <c r="L164" s="7"/>
      <c r="M164" s="7"/>
      <c r="N164" s="1"/>
      <c r="O164" s="1"/>
      <c r="S164" s="1"/>
      <c r="T164" s="1"/>
      <c r="U164" s="1"/>
      <c r="V164" s="1"/>
      <c r="W164" s="1"/>
    </row>
    <row r="165" spans="2:23">
      <c r="B165" s="30"/>
      <c r="C165" s="30"/>
      <c r="D165" s="30"/>
      <c r="E165" s="30"/>
      <c r="F165" s="30"/>
      <c r="G165" s="30"/>
      <c r="H165" s="30"/>
      <c r="I165" s="30"/>
      <c r="J165" s="7"/>
      <c r="K165" s="7"/>
      <c r="L165" s="7"/>
      <c r="M165" s="7"/>
      <c r="N165" s="1"/>
      <c r="O165" s="1"/>
      <c r="S165" s="1"/>
      <c r="T165" s="1"/>
      <c r="U165" s="1"/>
      <c r="V165" s="1"/>
      <c r="W165" s="1"/>
    </row>
    <row r="166" spans="2:23">
      <c r="B166" s="30"/>
      <c r="C166" s="30"/>
      <c r="D166" s="30"/>
      <c r="E166" s="30"/>
      <c r="F166" s="30"/>
      <c r="G166" s="30"/>
      <c r="H166" s="30"/>
      <c r="I166" s="30"/>
      <c r="J166" s="7"/>
      <c r="K166" s="7"/>
      <c r="L166" s="7"/>
      <c r="M166" s="7"/>
      <c r="N166" s="1"/>
      <c r="O166" s="1"/>
      <c r="S166" s="1"/>
      <c r="T166" s="1"/>
      <c r="U166" s="1"/>
      <c r="V166" s="1"/>
      <c r="W166" s="1"/>
    </row>
    <row r="167" spans="2:23">
      <c r="B167" s="30"/>
      <c r="C167" s="30"/>
      <c r="D167" s="30"/>
      <c r="E167" s="30"/>
      <c r="F167" s="30"/>
      <c r="G167" s="30"/>
      <c r="H167" s="30"/>
      <c r="I167" s="30"/>
      <c r="J167" s="7"/>
      <c r="K167" s="7"/>
      <c r="L167" s="7"/>
      <c r="M167" s="7"/>
      <c r="N167" s="1"/>
      <c r="O167" s="1"/>
      <c r="S167" s="1"/>
      <c r="T167" s="1"/>
      <c r="U167" s="1"/>
      <c r="V167" s="1"/>
      <c r="W167" s="1"/>
    </row>
    <row r="168" spans="2:23">
      <c r="B168" s="30"/>
      <c r="C168" s="30"/>
      <c r="D168" s="30"/>
      <c r="E168" s="30"/>
      <c r="F168" s="30"/>
      <c r="G168" s="30"/>
      <c r="H168" s="30"/>
      <c r="I168" s="30"/>
      <c r="J168" s="7"/>
      <c r="K168" s="7"/>
      <c r="L168" s="7"/>
      <c r="M168" s="7"/>
      <c r="N168" s="1"/>
      <c r="O168" s="1"/>
      <c r="S168" s="1"/>
      <c r="T168" s="1"/>
      <c r="U168" s="1"/>
      <c r="V168" s="1"/>
      <c r="W168" s="1"/>
    </row>
    <row r="169" spans="2:23">
      <c r="B169" s="30"/>
      <c r="C169" s="30"/>
      <c r="D169" s="30"/>
      <c r="E169" s="30"/>
      <c r="F169" s="30"/>
      <c r="G169" s="30"/>
      <c r="H169" s="30"/>
      <c r="I169" s="30"/>
      <c r="J169" s="7"/>
      <c r="K169" s="7"/>
      <c r="L169" s="7"/>
      <c r="M169" s="7"/>
      <c r="N169" s="1"/>
      <c r="O169" s="1"/>
      <c r="S169" s="1"/>
      <c r="T169" s="1"/>
      <c r="U169" s="1"/>
      <c r="V169" s="1"/>
      <c r="W169" s="1"/>
    </row>
    <row r="170" spans="2:23">
      <c r="B170" s="30"/>
      <c r="C170" s="30"/>
      <c r="D170" s="30"/>
      <c r="E170" s="30"/>
      <c r="F170" s="30"/>
      <c r="G170" s="30"/>
      <c r="H170" s="30"/>
      <c r="I170" s="30"/>
      <c r="J170" s="7"/>
      <c r="K170" s="7"/>
      <c r="L170" s="7"/>
      <c r="M170" s="7"/>
      <c r="N170" s="1"/>
      <c r="O170" s="1"/>
      <c r="S170" s="1"/>
      <c r="T170" s="1"/>
      <c r="U170" s="1"/>
      <c r="V170" s="1"/>
      <c r="W170" s="1"/>
    </row>
    <row r="171" spans="2:23">
      <c r="B171" s="30"/>
      <c r="C171" s="30"/>
      <c r="D171" s="30"/>
      <c r="E171" s="30"/>
      <c r="F171" s="30"/>
      <c r="G171" s="30"/>
      <c r="H171" s="30"/>
      <c r="I171" s="30"/>
      <c r="J171" s="7"/>
      <c r="K171" s="7"/>
      <c r="L171" s="7"/>
      <c r="M171" s="7"/>
      <c r="N171" s="1"/>
      <c r="O171" s="1"/>
      <c r="S171" s="1"/>
      <c r="T171" s="1"/>
      <c r="U171" s="1"/>
      <c r="V171" s="1"/>
      <c r="W171" s="1"/>
    </row>
    <row r="172" spans="2:23">
      <c r="B172" s="30"/>
      <c r="C172" s="30"/>
      <c r="D172" s="30"/>
      <c r="E172" s="30"/>
      <c r="F172" s="30"/>
      <c r="G172" s="30"/>
      <c r="H172" s="30"/>
      <c r="I172" s="30"/>
      <c r="J172" s="7"/>
      <c r="K172" s="7"/>
      <c r="L172" s="7"/>
      <c r="M172" s="7"/>
      <c r="N172" s="1"/>
      <c r="O172" s="1"/>
      <c r="S172" s="1"/>
      <c r="T172" s="1"/>
      <c r="U172" s="1"/>
      <c r="V172" s="1"/>
      <c r="W172" s="1"/>
    </row>
    <row r="173" spans="2:23">
      <c r="B173" s="30"/>
      <c r="C173" s="30"/>
      <c r="D173" s="30"/>
      <c r="E173" s="30"/>
      <c r="F173" s="30"/>
      <c r="G173" s="30"/>
      <c r="H173" s="30"/>
      <c r="I173" s="30"/>
      <c r="J173" s="7"/>
      <c r="K173" s="7"/>
      <c r="L173" s="7"/>
      <c r="M173" s="7"/>
      <c r="N173" s="1"/>
      <c r="O173" s="1"/>
      <c r="S173" s="1"/>
      <c r="T173" s="1"/>
      <c r="U173" s="1"/>
      <c r="V173" s="1"/>
      <c r="W173" s="1"/>
    </row>
    <row r="174" spans="2:23">
      <c r="B174" s="30"/>
      <c r="C174" s="30"/>
      <c r="D174" s="30"/>
      <c r="E174" s="30"/>
      <c r="F174" s="30"/>
      <c r="G174" s="30"/>
      <c r="H174" s="30"/>
      <c r="I174" s="30"/>
      <c r="J174" s="7"/>
      <c r="K174" s="7"/>
      <c r="L174" s="7"/>
      <c r="M174" s="7"/>
      <c r="N174" s="1"/>
      <c r="O174" s="1"/>
      <c r="S174" s="1"/>
      <c r="T174" s="1"/>
      <c r="U174" s="1"/>
      <c r="V174" s="1"/>
      <c r="W174" s="1"/>
    </row>
    <row r="175" spans="2:23">
      <c r="B175" s="30"/>
      <c r="C175" s="30"/>
      <c r="D175" s="30"/>
      <c r="E175" s="30"/>
      <c r="F175" s="30"/>
      <c r="G175" s="30"/>
      <c r="H175" s="30"/>
      <c r="I175" s="30"/>
      <c r="J175" s="7"/>
      <c r="K175" s="7"/>
      <c r="L175" s="7"/>
      <c r="M175" s="7"/>
      <c r="N175" s="1"/>
      <c r="O175" s="1"/>
      <c r="S175" s="1"/>
      <c r="T175" s="1"/>
      <c r="U175" s="1"/>
      <c r="V175" s="1"/>
      <c r="W175" s="1"/>
    </row>
    <row r="176" spans="2:23">
      <c r="B176" s="30"/>
      <c r="C176" s="30"/>
      <c r="D176" s="30"/>
      <c r="E176" s="30"/>
      <c r="F176" s="30"/>
      <c r="G176" s="30"/>
      <c r="H176" s="30"/>
      <c r="I176" s="30"/>
      <c r="J176" s="7"/>
      <c r="K176" s="7"/>
      <c r="L176" s="7"/>
      <c r="M176" s="7"/>
      <c r="N176" s="1"/>
      <c r="O176" s="1"/>
      <c r="S176" s="1"/>
      <c r="T176" s="1"/>
      <c r="U176" s="1"/>
      <c r="V176" s="1"/>
      <c r="W176" s="1"/>
    </row>
    <row r="177" spans="2:23">
      <c r="B177" s="30"/>
      <c r="C177" s="30"/>
      <c r="D177" s="30"/>
      <c r="E177" s="30"/>
      <c r="F177" s="30"/>
      <c r="G177" s="30"/>
      <c r="H177" s="30"/>
      <c r="I177" s="30"/>
      <c r="J177" s="7"/>
      <c r="K177" s="7"/>
      <c r="L177" s="7"/>
      <c r="M177" s="7"/>
      <c r="N177" s="1"/>
      <c r="O177" s="1"/>
      <c r="S177" s="1"/>
      <c r="T177" s="1"/>
      <c r="U177" s="1"/>
      <c r="V177" s="1"/>
      <c r="W177" s="1"/>
    </row>
    <row r="178" spans="2:23">
      <c r="B178" s="30"/>
      <c r="C178" s="30"/>
      <c r="D178" s="30"/>
      <c r="E178" s="30"/>
      <c r="F178" s="30"/>
      <c r="G178" s="30"/>
      <c r="H178" s="30"/>
      <c r="I178" s="30"/>
      <c r="J178" s="7"/>
      <c r="K178" s="7"/>
      <c r="L178" s="7"/>
      <c r="M178" s="7"/>
      <c r="N178" s="1"/>
      <c r="O178" s="1"/>
      <c r="S178" s="1"/>
      <c r="T178" s="1"/>
      <c r="U178" s="1"/>
      <c r="V178" s="1"/>
      <c r="W178" s="1"/>
    </row>
    <row r="179" spans="2:23">
      <c r="B179" s="30"/>
      <c r="C179" s="30"/>
      <c r="D179" s="30"/>
      <c r="E179" s="30"/>
      <c r="F179" s="30"/>
      <c r="G179" s="30"/>
      <c r="H179" s="30"/>
      <c r="I179" s="30"/>
      <c r="J179" s="7"/>
      <c r="K179" s="7"/>
      <c r="L179" s="7"/>
      <c r="M179" s="7"/>
      <c r="N179" s="1"/>
      <c r="O179" s="1"/>
      <c r="S179" s="1"/>
      <c r="T179" s="1"/>
      <c r="U179" s="1"/>
      <c r="V179" s="1"/>
      <c r="W179" s="1"/>
    </row>
    <row r="180" spans="2:23">
      <c r="B180" s="30"/>
      <c r="C180" s="30"/>
      <c r="D180" s="30"/>
      <c r="E180" s="30"/>
      <c r="F180" s="30"/>
      <c r="G180" s="30"/>
      <c r="H180" s="30"/>
      <c r="I180" s="30"/>
      <c r="J180" s="7"/>
      <c r="K180" s="7"/>
      <c r="L180" s="7"/>
      <c r="M180" s="7"/>
      <c r="N180" s="1"/>
      <c r="O180" s="1"/>
      <c r="S180" s="1"/>
      <c r="T180" s="1"/>
      <c r="U180" s="1"/>
      <c r="V180" s="1"/>
      <c r="W180" s="1"/>
    </row>
    <row r="181" spans="2:23">
      <c r="B181" s="30"/>
      <c r="C181" s="30"/>
      <c r="D181" s="30"/>
      <c r="E181" s="30"/>
      <c r="F181" s="30"/>
      <c r="G181" s="30"/>
      <c r="H181" s="30"/>
      <c r="I181" s="30"/>
      <c r="J181" s="7"/>
      <c r="K181" s="7"/>
      <c r="L181" s="7"/>
      <c r="M181" s="7"/>
      <c r="N181" s="1"/>
      <c r="O181" s="1"/>
      <c r="S181" s="1"/>
      <c r="T181" s="1"/>
      <c r="U181" s="1"/>
      <c r="V181" s="1"/>
      <c r="W181" s="1"/>
    </row>
    <row r="182" spans="2:23">
      <c r="B182" s="30"/>
      <c r="C182" s="30"/>
      <c r="D182" s="30"/>
      <c r="E182" s="30"/>
      <c r="F182" s="30"/>
      <c r="G182" s="30"/>
      <c r="H182" s="30"/>
      <c r="I182" s="30"/>
      <c r="J182" s="7"/>
      <c r="K182" s="7"/>
      <c r="L182" s="7"/>
      <c r="M182" s="7"/>
      <c r="N182" s="1"/>
      <c r="O182" s="1"/>
      <c r="S182" s="1"/>
      <c r="T182" s="1"/>
      <c r="U182" s="1"/>
      <c r="V182" s="1"/>
      <c r="W182" s="1"/>
    </row>
    <row r="183" spans="2:23">
      <c r="B183" s="30"/>
      <c r="C183" s="30"/>
      <c r="D183" s="30"/>
      <c r="E183" s="30"/>
      <c r="F183" s="30"/>
      <c r="G183" s="30"/>
      <c r="H183" s="30"/>
      <c r="I183" s="30"/>
      <c r="J183" s="7"/>
      <c r="K183" s="7"/>
      <c r="L183" s="7"/>
      <c r="M183" s="7"/>
      <c r="N183" s="1"/>
      <c r="O183" s="1"/>
    </row>
    <row r="184" spans="2:23">
      <c r="B184" s="30"/>
      <c r="C184" s="30"/>
      <c r="D184" s="30"/>
      <c r="E184" s="30"/>
      <c r="F184" s="30"/>
      <c r="G184" s="30"/>
      <c r="H184" s="30"/>
      <c r="I184" s="30"/>
      <c r="J184" s="7"/>
      <c r="K184" s="7"/>
      <c r="L184" s="7"/>
      <c r="M184" s="7"/>
      <c r="N184" s="1"/>
      <c r="O184" s="1"/>
    </row>
    <row r="185" spans="2:23">
      <c r="B185" s="30"/>
      <c r="C185" s="30"/>
      <c r="D185" s="30"/>
      <c r="E185" s="30"/>
      <c r="F185" s="30"/>
      <c r="G185" s="30"/>
      <c r="H185" s="30"/>
      <c r="I185" s="30"/>
      <c r="J185" s="7"/>
      <c r="K185" s="7"/>
      <c r="L185" s="7"/>
      <c r="M185" s="7"/>
      <c r="N185" s="1"/>
      <c r="O185" s="1"/>
    </row>
    <row r="186" spans="2:23">
      <c r="B186" s="30"/>
      <c r="C186" s="30"/>
      <c r="D186" s="30"/>
      <c r="E186" s="30"/>
      <c r="F186" s="30"/>
      <c r="G186" s="30"/>
      <c r="H186" s="30"/>
      <c r="I186" s="30"/>
      <c r="J186" s="7"/>
      <c r="K186" s="7"/>
      <c r="L186" s="7"/>
      <c r="M186" s="7"/>
      <c r="N186" s="1"/>
      <c r="O186" s="1"/>
    </row>
    <row r="187" spans="2:23">
      <c r="B187" s="30"/>
      <c r="C187" s="30"/>
      <c r="D187" s="30"/>
      <c r="E187" s="30"/>
      <c r="F187" s="30"/>
      <c r="G187" s="30"/>
      <c r="H187" s="30"/>
      <c r="I187" s="30"/>
      <c r="J187" s="7"/>
      <c r="K187" s="7"/>
      <c r="L187" s="7"/>
      <c r="M187" s="7"/>
      <c r="N187" s="1"/>
      <c r="O187" s="1"/>
    </row>
    <row r="188" spans="2:23">
      <c r="B188" s="30"/>
      <c r="C188" s="30"/>
      <c r="D188" s="30"/>
      <c r="E188" s="30"/>
      <c r="F188" s="30"/>
      <c r="G188" s="30"/>
      <c r="H188" s="30"/>
      <c r="I188" s="30"/>
      <c r="J188" s="7"/>
      <c r="K188" s="7"/>
      <c r="L188" s="7"/>
      <c r="M188" s="7"/>
      <c r="N188" s="1"/>
      <c r="O188" s="1"/>
    </row>
    <row r="189" spans="2:23">
      <c r="B189" s="30"/>
      <c r="C189" s="30"/>
      <c r="D189" s="30"/>
      <c r="E189" s="30"/>
      <c r="F189" s="30"/>
      <c r="G189" s="30"/>
      <c r="H189" s="30"/>
      <c r="I189" s="30"/>
      <c r="J189" s="7"/>
      <c r="K189" s="7"/>
      <c r="L189" s="7"/>
      <c r="M189" s="7"/>
      <c r="N189" s="1"/>
      <c r="O189" s="1"/>
    </row>
    <row r="190" spans="2:23">
      <c r="B190" s="30"/>
      <c r="C190" s="30"/>
      <c r="D190" s="30"/>
      <c r="E190" s="30"/>
      <c r="F190" s="30"/>
      <c r="G190" s="30"/>
      <c r="H190" s="30"/>
      <c r="I190" s="30"/>
      <c r="J190" s="7"/>
      <c r="K190" s="7"/>
      <c r="L190" s="7"/>
      <c r="M190" s="7"/>
      <c r="N190" s="1"/>
      <c r="O190" s="1"/>
    </row>
    <row r="191" spans="2:23">
      <c r="B191" s="30"/>
      <c r="C191" s="30"/>
      <c r="D191" s="30"/>
      <c r="E191" s="30"/>
      <c r="F191" s="30"/>
      <c r="G191" s="30"/>
      <c r="H191" s="30"/>
      <c r="I191" s="30"/>
      <c r="J191" s="7"/>
      <c r="K191" s="7"/>
      <c r="L191" s="7"/>
      <c r="M191" s="7"/>
      <c r="N191" s="1"/>
      <c r="O191" s="1"/>
    </row>
    <row r="192" spans="2:23">
      <c r="B192" s="30"/>
      <c r="C192" s="30"/>
      <c r="D192" s="30"/>
      <c r="E192" s="30"/>
      <c r="F192" s="30"/>
      <c r="G192" s="30"/>
      <c r="H192" s="30"/>
      <c r="I192" s="30"/>
      <c r="J192" s="7"/>
      <c r="K192" s="7"/>
      <c r="L192" s="7"/>
      <c r="M192" s="7"/>
      <c r="N192" s="1"/>
      <c r="O192" s="1"/>
    </row>
    <row r="193" spans="2:15">
      <c r="B193" s="30"/>
      <c r="C193" s="30"/>
      <c r="D193" s="30"/>
      <c r="E193" s="30"/>
      <c r="F193" s="30"/>
      <c r="G193" s="30"/>
      <c r="H193" s="30"/>
      <c r="I193" s="30"/>
      <c r="J193" s="7"/>
      <c r="K193" s="7"/>
      <c r="L193" s="7"/>
      <c r="M193" s="7"/>
      <c r="N193" s="1"/>
      <c r="O193" s="1"/>
    </row>
    <row r="194" spans="2:15">
      <c r="B194" s="30"/>
      <c r="C194" s="30"/>
      <c r="D194" s="30"/>
      <c r="E194" s="30"/>
      <c r="F194" s="30"/>
      <c r="G194" s="30"/>
      <c r="H194" s="30"/>
      <c r="I194" s="30"/>
      <c r="J194" s="7"/>
      <c r="K194" s="7"/>
      <c r="L194" s="7"/>
      <c r="M194" s="7"/>
      <c r="N194" s="1"/>
      <c r="O194" s="1"/>
    </row>
    <row r="195" spans="2:15">
      <c r="B195" s="30"/>
      <c r="C195" s="30"/>
      <c r="D195" s="30"/>
      <c r="E195" s="30"/>
      <c r="F195" s="30"/>
      <c r="G195" s="30"/>
      <c r="H195" s="30"/>
      <c r="I195" s="30"/>
      <c r="J195" s="7"/>
      <c r="K195" s="7"/>
      <c r="L195" s="7"/>
      <c r="M195" s="7"/>
      <c r="N195" s="1"/>
      <c r="O195" s="1"/>
    </row>
    <row r="196" spans="2:15">
      <c r="B196" s="30"/>
      <c r="C196" s="30"/>
      <c r="D196" s="30"/>
      <c r="E196" s="30"/>
      <c r="F196" s="30"/>
      <c r="G196" s="30"/>
      <c r="H196" s="30"/>
      <c r="I196" s="30"/>
      <c r="J196" s="7"/>
      <c r="K196" s="7"/>
      <c r="L196" s="7"/>
      <c r="M196" s="7"/>
      <c r="N196" s="1"/>
      <c r="O196" s="1"/>
    </row>
    <row r="197" spans="2:15">
      <c r="B197" s="30"/>
      <c r="C197" s="30"/>
      <c r="D197" s="30"/>
      <c r="E197" s="30"/>
      <c r="F197" s="30"/>
      <c r="G197" s="30"/>
      <c r="H197" s="30"/>
      <c r="I197" s="30"/>
      <c r="J197" s="7"/>
      <c r="K197" s="7"/>
      <c r="L197" s="7"/>
      <c r="M197" s="7"/>
      <c r="N197" s="1"/>
      <c r="O197" s="1"/>
    </row>
    <row r="198" spans="2:15">
      <c r="B198" s="30"/>
      <c r="C198" s="30"/>
      <c r="D198" s="30"/>
      <c r="E198" s="30"/>
      <c r="F198" s="30"/>
      <c r="G198" s="30"/>
      <c r="H198" s="30"/>
      <c r="I198" s="30"/>
      <c r="J198" s="7"/>
      <c r="K198" s="7"/>
      <c r="L198" s="7"/>
      <c r="M198" s="7"/>
      <c r="N198" s="1"/>
      <c r="O198" s="1"/>
    </row>
    <row r="199" spans="2:15">
      <c r="B199" s="30"/>
      <c r="C199" s="30"/>
      <c r="D199" s="30"/>
      <c r="E199" s="30"/>
      <c r="F199" s="30"/>
      <c r="G199" s="30"/>
      <c r="H199" s="30"/>
      <c r="I199" s="30"/>
      <c r="J199" s="7"/>
      <c r="K199" s="7"/>
      <c r="L199" s="7"/>
      <c r="M199" s="7"/>
      <c r="N199" s="1"/>
      <c r="O199" s="1"/>
    </row>
    <row r="200" spans="2:15">
      <c r="B200" s="30"/>
      <c r="C200" s="30"/>
      <c r="D200" s="30"/>
      <c r="E200" s="30"/>
      <c r="F200" s="30"/>
      <c r="G200" s="30"/>
      <c r="H200" s="30"/>
      <c r="I200" s="30"/>
      <c r="J200" s="7"/>
      <c r="K200" s="7"/>
      <c r="L200" s="7"/>
      <c r="M200" s="7"/>
      <c r="N200" s="1"/>
      <c r="O200" s="1"/>
    </row>
    <row r="201" spans="2:15">
      <c r="B201" s="30"/>
      <c r="C201" s="30"/>
      <c r="D201" s="30"/>
      <c r="E201" s="30"/>
      <c r="F201" s="30"/>
      <c r="G201" s="30"/>
      <c r="H201" s="30"/>
      <c r="I201" s="30"/>
      <c r="J201" s="7"/>
      <c r="K201" s="7"/>
      <c r="L201" s="7"/>
      <c r="M201" s="7"/>
      <c r="N201" s="1"/>
      <c r="O201" s="1"/>
    </row>
    <row r="202" spans="2:15">
      <c r="B202" s="30"/>
      <c r="C202" s="30"/>
      <c r="D202" s="30"/>
      <c r="E202" s="30"/>
      <c r="F202" s="30"/>
      <c r="G202" s="30"/>
      <c r="H202" s="30"/>
      <c r="I202" s="30"/>
      <c r="J202" s="7"/>
      <c r="K202" s="7"/>
      <c r="L202" s="7"/>
      <c r="M202" s="7"/>
      <c r="N202" s="1"/>
      <c r="O202" s="1"/>
    </row>
    <row r="203" spans="2:15">
      <c r="B203" s="30"/>
      <c r="C203" s="30"/>
      <c r="D203" s="30"/>
      <c r="E203" s="30"/>
      <c r="F203" s="30"/>
      <c r="G203" s="30"/>
      <c r="H203" s="30"/>
      <c r="I203" s="30"/>
      <c r="J203" s="7"/>
      <c r="K203" s="7"/>
      <c r="L203" s="7"/>
      <c r="M203" s="7"/>
      <c r="N203" s="1"/>
      <c r="O203" s="1"/>
    </row>
    <row r="204" spans="2:15">
      <c r="B204" s="30"/>
      <c r="C204" s="30"/>
      <c r="D204" s="30"/>
      <c r="E204" s="30"/>
      <c r="F204" s="30"/>
      <c r="G204" s="30"/>
      <c r="H204" s="30"/>
      <c r="I204" s="30"/>
      <c r="J204" s="7"/>
      <c r="K204" s="7"/>
      <c r="L204" s="7"/>
      <c r="M204" s="7"/>
      <c r="N204" s="1"/>
      <c r="O204" s="1"/>
    </row>
    <row r="205" spans="2:15">
      <c r="B205" s="30"/>
      <c r="C205" s="30"/>
      <c r="D205" s="30"/>
      <c r="E205" s="30"/>
      <c r="F205" s="30"/>
      <c r="G205" s="30"/>
      <c r="H205" s="30"/>
      <c r="I205" s="30"/>
      <c r="J205" s="7"/>
      <c r="K205" s="7"/>
      <c r="L205" s="7"/>
      <c r="M205" s="7"/>
      <c r="N205" s="1"/>
      <c r="O205" s="1"/>
    </row>
    <row r="206" spans="2:15">
      <c r="B206" s="30"/>
      <c r="C206" s="30"/>
      <c r="D206" s="30"/>
      <c r="E206" s="30"/>
      <c r="F206" s="30"/>
      <c r="G206" s="30"/>
      <c r="H206" s="30"/>
      <c r="I206" s="30"/>
      <c r="J206" s="7"/>
      <c r="K206" s="7"/>
      <c r="L206" s="7"/>
      <c r="M206" s="7"/>
      <c r="N206" s="1"/>
      <c r="O206" s="1"/>
    </row>
    <row r="207" spans="2:15">
      <c r="B207" s="30"/>
      <c r="C207" s="30"/>
      <c r="D207" s="30"/>
      <c r="E207" s="30"/>
      <c r="F207" s="30"/>
      <c r="G207" s="30"/>
      <c r="H207" s="30"/>
      <c r="I207" s="30"/>
      <c r="J207" s="7"/>
      <c r="K207" s="7"/>
      <c r="L207" s="7"/>
      <c r="M207" s="7"/>
      <c r="N207" s="1"/>
      <c r="O207" s="1"/>
    </row>
    <row r="208" spans="2:15">
      <c r="B208" s="30"/>
      <c r="C208" s="30"/>
      <c r="D208" s="30"/>
      <c r="E208" s="30"/>
      <c r="F208" s="30"/>
      <c r="G208" s="30"/>
      <c r="H208" s="30"/>
      <c r="I208" s="30"/>
      <c r="J208" s="7"/>
      <c r="K208" s="7"/>
      <c r="L208" s="7"/>
      <c r="M208" s="7"/>
      <c r="N208" s="1"/>
      <c r="O208" s="1"/>
    </row>
    <row r="209" spans="2:15">
      <c r="B209" s="30"/>
      <c r="C209" s="30"/>
      <c r="D209" s="30"/>
      <c r="E209" s="30"/>
      <c r="F209" s="30"/>
      <c r="G209" s="30"/>
      <c r="H209" s="30"/>
      <c r="I209" s="30"/>
      <c r="J209" s="7"/>
      <c r="K209" s="7"/>
      <c r="L209" s="7"/>
      <c r="M209" s="7"/>
      <c r="N209" s="1"/>
      <c r="O209" s="1"/>
    </row>
    <row r="210" spans="2:15">
      <c r="B210" s="30"/>
      <c r="C210" s="30"/>
      <c r="D210" s="30"/>
      <c r="E210" s="30"/>
      <c r="F210" s="30"/>
      <c r="G210" s="30"/>
      <c r="H210" s="30"/>
      <c r="I210" s="30"/>
      <c r="J210" s="7"/>
      <c r="K210" s="7"/>
      <c r="L210" s="7"/>
      <c r="M210" s="7"/>
      <c r="N210" s="1"/>
      <c r="O210" s="1"/>
    </row>
    <row r="211" spans="2:15">
      <c r="B211" s="30"/>
      <c r="C211" s="30"/>
      <c r="D211" s="30"/>
      <c r="E211" s="30"/>
      <c r="F211" s="30"/>
      <c r="G211" s="30"/>
      <c r="H211" s="30"/>
      <c r="I211" s="30"/>
      <c r="J211" s="7"/>
      <c r="K211" s="7"/>
      <c r="L211" s="7"/>
      <c r="M211" s="7"/>
      <c r="N211" s="1"/>
      <c r="O211" s="1"/>
    </row>
    <row r="212" spans="2:15">
      <c r="B212" s="30"/>
      <c r="C212" s="30"/>
      <c r="D212" s="30"/>
      <c r="E212" s="30"/>
      <c r="F212" s="30"/>
      <c r="G212" s="30"/>
      <c r="H212" s="30"/>
      <c r="I212" s="30"/>
      <c r="J212" s="7"/>
      <c r="K212" s="7"/>
      <c r="L212" s="7"/>
      <c r="M212" s="7"/>
      <c r="N212" s="1"/>
      <c r="O212" s="1"/>
    </row>
    <row r="213" spans="2:15">
      <c r="B213" s="30"/>
      <c r="C213" s="30"/>
      <c r="D213" s="30"/>
      <c r="E213" s="30"/>
      <c r="F213" s="30"/>
      <c r="G213" s="30"/>
      <c r="H213" s="30"/>
      <c r="I213" s="30"/>
      <c r="J213" s="7"/>
      <c r="K213" s="7"/>
      <c r="L213" s="7"/>
      <c r="M213" s="7"/>
      <c r="N213" s="1"/>
      <c r="O213" s="1"/>
    </row>
    <row r="214" spans="2:15">
      <c r="B214" s="30"/>
      <c r="C214" s="30"/>
      <c r="D214" s="30"/>
      <c r="E214" s="30"/>
      <c r="F214" s="30"/>
      <c r="G214" s="30"/>
      <c r="H214" s="30"/>
      <c r="I214" s="30"/>
      <c r="J214" s="7"/>
      <c r="K214" s="7"/>
      <c r="L214" s="7"/>
      <c r="M214" s="7"/>
      <c r="N214" s="1"/>
      <c r="O214" s="1"/>
    </row>
    <row r="215" spans="2:15">
      <c r="B215" s="30"/>
      <c r="C215" s="30"/>
      <c r="D215" s="30"/>
      <c r="E215" s="30"/>
      <c r="F215" s="30"/>
      <c r="G215" s="30"/>
      <c r="H215" s="30"/>
      <c r="I215" s="30"/>
      <c r="J215" s="7"/>
      <c r="K215" s="7"/>
      <c r="L215" s="7"/>
      <c r="M215" s="7"/>
      <c r="N215" s="1"/>
      <c r="O215" s="1"/>
    </row>
    <row r="216" spans="2:15">
      <c r="B216" s="30"/>
      <c r="C216" s="30"/>
      <c r="D216" s="30"/>
      <c r="E216" s="30"/>
      <c r="F216" s="30"/>
      <c r="G216" s="30"/>
      <c r="H216" s="30"/>
      <c r="I216" s="30"/>
      <c r="J216" s="7"/>
      <c r="K216" s="7"/>
      <c r="L216" s="7"/>
      <c r="M216" s="7"/>
      <c r="N216" s="1"/>
      <c r="O216" s="1"/>
    </row>
    <row r="217" spans="2:15">
      <c r="B217" s="30"/>
      <c r="C217" s="30"/>
      <c r="D217" s="30"/>
      <c r="E217" s="30"/>
      <c r="F217" s="30"/>
      <c r="G217" s="30"/>
      <c r="H217" s="30"/>
      <c r="I217" s="30"/>
      <c r="J217" s="7"/>
      <c r="K217" s="7"/>
      <c r="L217" s="7"/>
      <c r="M217" s="7"/>
      <c r="N217" s="1"/>
      <c r="O217" s="1"/>
    </row>
    <row r="218" spans="2:15">
      <c r="B218" s="30"/>
      <c r="C218" s="30"/>
      <c r="D218" s="30"/>
      <c r="E218" s="30"/>
      <c r="F218" s="30"/>
      <c r="G218" s="30"/>
      <c r="H218" s="30"/>
      <c r="I218" s="30"/>
      <c r="J218" s="7"/>
      <c r="K218" s="7"/>
      <c r="L218" s="7"/>
      <c r="M218" s="7"/>
      <c r="N218" s="1"/>
      <c r="O218" s="1"/>
    </row>
    <row r="219" spans="2:15">
      <c r="B219" s="30"/>
      <c r="C219" s="30"/>
      <c r="D219" s="30"/>
      <c r="E219" s="30"/>
      <c r="F219" s="30"/>
      <c r="G219" s="30"/>
      <c r="H219" s="30"/>
      <c r="I219" s="30"/>
      <c r="J219" s="7"/>
      <c r="K219" s="7"/>
      <c r="L219" s="7"/>
      <c r="M219" s="7"/>
      <c r="N219" s="1"/>
      <c r="O219" s="1"/>
    </row>
    <row r="220" spans="2:15">
      <c r="B220" s="30"/>
      <c r="C220" s="30"/>
      <c r="D220" s="30"/>
      <c r="E220" s="30"/>
      <c r="F220" s="30"/>
      <c r="G220" s="30"/>
      <c r="H220" s="30"/>
      <c r="I220" s="30"/>
      <c r="J220" s="7"/>
      <c r="K220" s="7"/>
      <c r="L220" s="7"/>
      <c r="M220" s="7"/>
      <c r="N220" s="1"/>
      <c r="O220" s="1"/>
    </row>
    <row r="221" spans="2:15">
      <c r="B221" s="30"/>
      <c r="C221" s="30"/>
      <c r="D221" s="30"/>
      <c r="E221" s="30"/>
      <c r="F221" s="30"/>
      <c r="G221" s="30"/>
      <c r="H221" s="30"/>
      <c r="I221" s="30"/>
      <c r="J221" s="7"/>
      <c r="K221" s="7"/>
      <c r="L221" s="7"/>
      <c r="M221" s="7"/>
      <c r="N221" s="1"/>
      <c r="O221" s="1"/>
    </row>
    <row r="222" spans="2:15">
      <c r="B222" s="30"/>
      <c r="C222" s="30"/>
      <c r="D222" s="30"/>
      <c r="E222" s="30"/>
      <c r="F222" s="30"/>
      <c r="G222" s="30"/>
      <c r="H222" s="30"/>
      <c r="I222" s="30"/>
      <c r="J222" s="7"/>
      <c r="K222" s="7"/>
      <c r="L222" s="7"/>
      <c r="M222" s="7"/>
      <c r="N222" s="1"/>
      <c r="O222" s="1"/>
    </row>
    <row r="223" spans="2:15">
      <c r="B223" s="30"/>
      <c r="C223" s="30"/>
      <c r="D223" s="30"/>
      <c r="E223" s="30"/>
      <c r="F223" s="30"/>
      <c r="G223" s="30"/>
      <c r="H223" s="30"/>
      <c r="I223" s="30"/>
      <c r="J223" s="7"/>
      <c r="K223" s="7"/>
      <c r="L223" s="7"/>
      <c r="M223" s="7"/>
      <c r="N223" s="1"/>
      <c r="O223" s="1"/>
    </row>
    <row r="224" spans="2:15">
      <c r="B224" s="30"/>
      <c r="C224" s="30"/>
      <c r="D224" s="30"/>
      <c r="E224" s="30"/>
      <c r="F224" s="30"/>
      <c r="G224" s="30"/>
      <c r="H224" s="30"/>
      <c r="I224" s="30"/>
      <c r="J224" s="7"/>
      <c r="K224" s="7"/>
      <c r="L224" s="7"/>
      <c r="M224" s="7"/>
      <c r="N224" s="1"/>
      <c r="O224" s="1"/>
    </row>
    <row r="225" spans="2:15">
      <c r="B225" s="30"/>
      <c r="C225" s="30"/>
      <c r="D225" s="30"/>
      <c r="E225" s="30"/>
      <c r="F225" s="30"/>
      <c r="G225" s="30"/>
      <c r="H225" s="30"/>
      <c r="I225" s="30"/>
      <c r="J225" s="7"/>
      <c r="K225" s="7"/>
      <c r="L225" s="7"/>
      <c r="M225" s="7"/>
      <c r="N225" s="1"/>
      <c r="O225" s="1"/>
    </row>
    <row r="226" spans="2:15">
      <c r="B226" s="30"/>
      <c r="C226" s="30"/>
      <c r="D226" s="30"/>
      <c r="E226" s="30"/>
      <c r="F226" s="30"/>
      <c r="G226" s="30"/>
      <c r="H226" s="30"/>
      <c r="I226" s="30"/>
      <c r="J226" s="7"/>
      <c r="K226" s="7"/>
      <c r="L226" s="7"/>
      <c r="M226" s="7"/>
      <c r="N226" s="1"/>
      <c r="O226" s="1"/>
    </row>
    <row r="227" spans="2:15">
      <c r="B227" s="30"/>
      <c r="C227" s="30"/>
      <c r="D227" s="30"/>
      <c r="E227" s="30"/>
      <c r="F227" s="30"/>
      <c r="G227" s="30"/>
      <c r="H227" s="30"/>
      <c r="I227" s="30"/>
      <c r="J227" s="7"/>
      <c r="K227" s="7"/>
      <c r="L227" s="7"/>
      <c r="M227" s="7"/>
      <c r="N227" s="1"/>
      <c r="O227" s="1"/>
    </row>
    <row r="228" spans="2:15">
      <c r="B228" s="30"/>
      <c r="C228" s="30"/>
      <c r="D228" s="30"/>
      <c r="E228" s="30"/>
      <c r="F228" s="30"/>
      <c r="G228" s="30"/>
      <c r="H228" s="30"/>
      <c r="I228" s="30"/>
      <c r="J228" s="7"/>
      <c r="K228" s="7"/>
      <c r="L228" s="7"/>
      <c r="M228" s="7"/>
      <c r="N228" s="1"/>
      <c r="O228" s="1"/>
    </row>
    <row r="229" spans="2:15">
      <c r="B229" s="30"/>
      <c r="C229" s="30"/>
      <c r="D229" s="30"/>
      <c r="E229" s="30"/>
      <c r="F229" s="30"/>
      <c r="G229" s="30"/>
      <c r="H229" s="30"/>
      <c r="I229" s="30"/>
      <c r="J229" s="7"/>
      <c r="K229" s="7"/>
      <c r="L229" s="7"/>
      <c r="M229" s="7"/>
      <c r="N229" s="1"/>
      <c r="O229" s="1"/>
    </row>
    <row r="230" spans="2:15">
      <c r="B230" s="30"/>
      <c r="C230" s="30"/>
      <c r="D230" s="30"/>
      <c r="E230" s="30"/>
      <c r="F230" s="30"/>
      <c r="G230" s="30"/>
      <c r="H230" s="30"/>
      <c r="I230" s="30"/>
      <c r="J230" s="7"/>
      <c r="K230" s="7"/>
      <c r="L230" s="7"/>
      <c r="M230" s="7"/>
      <c r="N230" s="1"/>
      <c r="O230" s="1"/>
    </row>
    <row r="231" spans="2:15">
      <c r="B231" s="30"/>
      <c r="C231" s="30"/>
      <c r="D231" s="30"/>
      <c r="E231" s="30"/>
      <c r="F231" s="30"/>
      <c r="G231" s="30"/>
      <c r="H231" s="30"/>
      <c r="I231" s="30"/>
      <c r="J231" s="7"/>
      <c r="K231" s="7"/>
      <c r="L231" s="7"/>
      <c r="M231" s="7"/>
      <c r="N231" s="1"/>
      <c r="O231" s="1"/>
    </row>
    <row r="232" spans="2:15">
      <c r="B232" s="30"/>
      <c r="C232" s="30"/>
      <c r="D232" s="30"/>
      <c r="E232" s="30"/>
      <c r="F232" s="30"/>
      <c r="G232" s="30"/>
      <c r="H232" s="30"/>
      <c r="I232" s="30"/>
      <c r="J232" s="7"/>
      <c r="K232" s="7"/>
      <c r="L232" s="7"/>
      <c r="M232" s="7"/>
      <c r="N232" s="1"/>
      <c r="O232" s="1"/>
    </row>
    <row r="233" spans="2:15">
      <c r="B233" s="30"/>
      <c r="C233" s="30"/>
      <c r="D233" s="30"/>
      <c r="E233" s="30"/>
      <c r="F233" s="30"/>
      <c r="G233" s="30"/>
      <c r="H233" s="30"/>
      <c r="I233" s="30"/>
      <c r="J233" s="7"/>
      <c r="K233" s="7"/>
      <c r="L233" s="7"/>
      <c r="M233" s="7"/>
      <c r="N233" s="1"/>
      <c r="O233" s="1"/>
    </row>
    <row r="234" spans="2:15">
      <c r="B234" s="30"/>
      <c r="C234" s="30"/>
      <c r="D234" s="30"/>
      <c r="E234" s="30"/>
      <c r="F234" s="30"/>
      <c r="G234" s="30"/>
      <c r="H234" s="30"/>
      <c r="I234" s="30"/>
      <c r="J234" s="7"/>
      <c r="K234" s="7"/>
      <c r="L234" s="7"/>
      <c r="M234" s="7"/>
      <c r="N234" s="1"/>
      <c r="O234" s="1"/>
    </row>
    <row r="235" spans="2:15">
      <c r="B235" s="30"/>
      <c r="C235" s="30"/>
      <c r="D235" s="30"/>
      <c r="E235" s="30"/>
      <c r="F235" s="30"/>
      <c r="G235" s="30"/>
      <c r="H235" s="30"/>
      <c r="I235" s="30"/>
      <c r="J235" s="7"/>
      <c r="K235" s="7"/>
      <c r="L235" s="7"/>
      <c r="M235" s="7"/>
      <c r="N235" s="1"/>
      <c r="O235" s="1"/>
    </row>
    <row r="236" spans="2:15">
      <c r="B236" s="30"/>
      <c r="C236" s="30"/>
      <c r="D236" s="30"/>
      <c r="E236" s="30"/>
      <c r="F236" s="30"/>
      <c r="G236" s="30"/>
      <c r="H236" s="30"/>
      <c r="I236" s="30"/>
      <c r="J236" s="7"/>
      <c r="K236" s="7"/>
      <c r="L236" s="7"/>
      <c r="M236" s="7"/>
      <c r="N236" s="1"/>
      <c r="O236" s="1"/>
    </row>
    <row r="237" spans="2:15">
      <c r="B237" s="30"/>
      <c r="C237" s="30"/>
      <c r="D237" s="30"/>
      <c r="E237" s="30"/>
      <c r="F237" s="30"/>
      <c r="G237" s="30"/>
      <c r="H237" s="30"/>
      <c r="I237" s="30"/>
      <c r="J237" s="7"/>
      <c r="K237" s="7"/>
      <c r="L237" s="7"/>
      <c r="M237" s="7"/>
      <c r="N237" s="1"/>
      <c r="O237" s="1"/>
    </row>
    <row r="238" spans="2:15">
      <c r="B238" s="30"/>
      <c r="C238" s="30"/>
      <c r="D238" s="30"/>
      <c r="E238" s="30"/>
      <c r="F238" s="30"/>
      <c r="G238" s="30"/>
      <c r="H238" s="30"/>
      <c r="I238" s="30"/>
      <c r="J238" s="7"/>
      <c r="K238" s="7"/>
      <c r="L238" s="7"/>
      <c r="M238" s="7"/>
      <c r="N238" s="1"/>
      <c r="O238" s="1"/>
    </row>
    <row r="239" spans="2:15">
      <c r="B239" s="30"/>
      <c r="C239" s="30"/>
      <c r="D239" s="30"/>
      <c r="E239" s="30"/>
      <c r="F239" s="30"/>
      <c r="G239" s="30"/>
      <c r="H239" s="30"/>
      <c r="I239" s="30"/>
      <c r="J239" s="7"/>
      <c r="K239" s="7"/>
      <c r="L239" s="7"/>
      <c r="M239" s="7"/>
      <c r="N239" s="1"/>
      <c r="O239" s="1"/>
    </row>
    <row r="240" spans="2:15">
      <c r="B240" s="30"/>
      <c r="C240" s="30"/>
      <c r="D240" s="30"/>
      <c r="E240" s="30"/>
      <c r="F240" s="30"/>
      <c r="G240" s="30"/>
      <c r="H240" s="30"/>
      <c r="I240" s="30"/>
      <c r="J240" s="7"/>
      <c r="K240" s="7"/>
      <c r="L240" s="7"/>
      <c r="M240" s="7"/>
      <c r="N240" s="1"/>
      <c r="O240" s="1"/>
    </row>
    <row r="241" spans="2:15">
      <c r="B241" s="30"/>
      <c r="C241" s="30"/>
      <c r="D241" s="30"/>
      <c r="E241" s="30"/>
      <c r="F241" s="30"/>
      <c r="G241" s="30"/>
      <c r="H241" s="30"/>
      <c r="I241" s="30"/>
      <c r="J241" s="7"/>
      <c r="K241" s="7"/>
      <c r="L241" s="7"/>
      <c r="M241" s="7"/>
      <c r="N241" s="1"/>
      <c r="O241" s="1"/>
    </row>
    <row r="242" spans="2:15">
      <c r="B242" s="30"/>
      <c r="C242" s="30"/>
      <c r="D242" s="30"/>
      <c r="E242" s="30"/>
      <c r="F242" s="30"/>
      <c r="G242" s="30"/>
      <c r="H242" s="30"/>
      <c r="I242" s="30"/>
      <c r="J242" s="7"/>
      <c r="K242" s="7"/>
      <c r="L242" s="7"/>
      <c r="M242" s="7"/>
      <c r="N242" s="1"/>
      <c r="O242" s="1"/>
    </row>
    <row r="243" spans="2:15">
      <c r="B243" s="30"/>
      <c r="C243" s="30"/>
      <c r="D243" s="30"/>
      <c r="E243" s="30"/>
      <c r="F243" s="30"/>
      <c r="G243" s="30"/>
      <c r="H243" s="30"/>
      <c r="I243" s="30"/>
      <c r="J243" s="7"/>
      <c r="K243" s="7"/>
      <c r="L243" s="7"/>
      <c r="M243" s="7"/>
      <c r="N243" s="1"/>
      <c r="O243" s="1"/>
    </row>
    <row r="244" spans="2:15">
      <c r="B244" s="30"/>
      <c r="C244" s="30"/>
      <c r="D244" s="30"/>
      <c r="E244" s="30"/>
      <c r="F244" s="30"/>
      <c r="G244" s="30"/>
      <c r="H244" s="30"/>
      <c r="I244" s="30"/>
      <c r="J244" s="7"/>
      <c r="K244" s="7"/>
      <c r="L244" s="7"/>
      <c r="M244" s="7"/>
      <c r="N244" s="1"/>
      <c r="O244" s="1"/>
    </row>
    <row r="245" spans="2:15">
      <c r="B245" s="30"/>
      <c r="C245" s="30"/>
      <c r="D245" s="30"/>
      <c r="E245" s="30"/>
      <c r="F245" s="30"/>
      <c r="G245" s="30"/>
      <c r="H245" s="30"/>
      <c r="I245" s="30"/>
      <c r="J245" s="7"/>
      <c r="K245" s="7"/>
      <c r="L245" s="7"/>
      <c r="M245" s="7"/>
      <c r="N245" s="1"/>
      <c r="O245" s="1"/>
    </row>
    <row r="246" spans="2:15">
      <c r="B246" s="30"/>
      <c r="C246" s="30"/>
      <c r="D246" s="30"/>
      <c r="E246" s="30"/>
      <c r="F246" s="30"/>
      <c r="G246" s="30"/>
      <c r="H246" s="30"/>
      <c r="I246" s="30"/>
      <c r="J246" s="7"/>
      <c r="K246" s="7"/>
      <c r="L246" s="7"/>
      <c r="M246" s="7"/>
      <c r="N246" s="1"/>
      <c r="O246" s="1"/>
    </row>
    <row r="247" spans="2:15">
      <c r="B247" s="30"/>
      <c r="C247" s="30"/>
      <c r="D247" s="30"/>
      <c r="E247" s="30"/>
      <c r="F247" s="30"/>
      <c r="G247" s="30"/>
      <c r="H247" s="30"/>
      <c r="I247" s="30"/>
      <c r="J247" s="7"/>
      <c r="K247" s="7"/>
      <c r="L247" s="7"/>
      <c r="M247" s="7"/>
      <c r="N247" s="1"/>
      <c r="O247" s="1"/>
    </row>
    <row r="248" spans="2:15">
      <c r="B248" s="30"/>
      <c r="C248" s="30"/>
      <c r="D248" s="30"/>
      <c r="E248" s="30"/>
      <c r="F248" s="30"/>
      <c r="G248" s="30"/>
      <c r="H248" s="30"/>
      <c r="I248" s="30"/>
      <c r="J248" s="7"/>
      <c r="K248" s="7"/>
      <c r="L248" s="7"/>
      <c r="M248" s="7"/>
      <c r="N248" s="1"/>
      <c r="O248" s="1"/>
    </row>
    <row r="249" spans="2:15">
      <c r="B249" s="30"/>
      <c r="C249" s="30"/>
      <c r="D249" s="30"/>
      <c r="E249" s="30"/>
      <c r="F249" s="30"/>
      <c r="G249" s="30"/>
      <c r="H249" s="30"/>
      <c r="I249" s="30"/>
      <c r="J249" s="7"/>
      <c r="K249" s="7"/>
      <c r="L249" s="7"/>
      <c r="M249" s="7"/>
      <c r="N249" s="1"/>
      <c r="O249" s="1"/>
    </row>
    <row r="250" spans="2:15">
      <c r="B250" s="30"/>
      <c r="C250" s="30"/>
      <c r="D250" s="30"/>
      <c r="E250" s="30"/>
      <c r="F250" s="30"/>
      <c r="G250" s="30"/>
      <c r="H250" s="30"/>
      <c r="I250" s="30"/>
      <c r="J250" s="7"/>
      <c r="K250" s="7"/>
      <c r="L250" s="7"/>
      <c r="M250" s="7"/>
      <c r="N250" s="1"/>
      <c r="O250" s="1"/>
    </row>
    <row r="251" spans="2:15">
      <c r="B251" s="30"/>
      <c r="C251" s="30"/>
      <c r="D251" s="30"/>
      <c r="E251" s="30"/>
      <c r="F251" s="30"/>
      <c r="G251" s="30"/>
      <c r="H251" s="30"/>
      <c r="I251" s="30"/>
      <c r="J251" s="7"/>
      <c r="K251" s="7"/>
      <c r="L251" s="7"/>
      <c r="M251" s="7"/>
      <c r="N251" s="1"/>
      <c r="O251" s="1"/>
    </row>
    <row r="252" spans="2:15">
      <c r="B252" s="30"/>
      <c r="C252" s="30"/>
      <c r="D252" s="30"/>
      <c r="E252" s="30"/>
      <c r="F252" s="30"/>
      <c r="G252" s="30"/>
      <c r="H252" s="30"/>
      <c r="I252" s="30"/>
      <c r="J252" s="7"/>
      <c r="K252" s="7"/>
      <c r="L252" s="7"/>
      <c r="M252" s="7"/>
      <c r="N252" s="1"/>
      <c r="O252" s="1"/>
    </row>
    <row r="253" spans="2:15">
      <c r="B253" s="30"/>
      <c r="C253" s="30"/>
      <c r="D253" s="30"/>
      <c r="E253" s="30"/>
      <c r="F253" s="30"/>
      <c r="G253" s="30"/>
      <c r="H253" s="30"/>
      <c r="I253" s="30"/>
      <c r="J253" s="7"/>
      <c r="K253" s="7"/>
      <c r="L253" s="7"/>
      <c r="M253" s="7"/>
      <c r="N253" s="1"/>
      <c r="O253" s="1"/>
    </row>
    <row r="254" spans="2:15">
      <c r="B254" s="30"/>
      <c r="C254" s="30"/>
      <c r="D254" s="30"/>
      <c r="E254" s="30"/>
      <c r="F254" s="30"/>
      <c r="G254" s="30"/>
      <c r="H254" s="30"/>
      <c r="I254" s="30"/>
      <c r="J254" s="7"/>
      <c r="K254" s="7"/>
      <c r="L254" s="7"/>
      <c r="M254" s="7"/>
      <c r="N254" s="1"/>
      <c r="O254" s="1"/>
    </row>
    <row r="255" spans="2:15">
      <c r="B255" s="30"/>
      <c r="C255" s="30"/>
      <c r="D255" s="30"/>
      <c r="E255" s="30"/>
      <c r="F255" s="30"/>
      <c r="G255" s="30"/>
      <c r="H255" s="30"/>
      <c r="I255" s="30"/>
      <c r="J255" s="7"/>
      <c r="K255" s="7"/>
      <c r="L255" s="7"/>
      <c r="M255" s="7"/>
      <c r="N255" s="1"/>
      <c r="O255" s="1"/>
    </row>
    <row r="256" spans="2:15">
      <c r="B256" s="31"/>
      <c r="C256" s="31"/>
      <c r="D256" s="31"/>
      <c r="E256" s="31"/>
      <c r="F256" s="31"/>
      <c r="G256" s="31"/>
      <c r="H256" s="31"/>
      <c r="I256" s="31"/>
      <c r="J256" s="7"/>
      <c r="K256" s="7"/>
      <c r="L256" s="7"/>
      <c r="M256" s="7"/>
      <c r="N256" s="1"/>
      <c r="O256" s="1"/>
    </row>
    <row r="257" spans="2:15">
      <c r="B257" s="31"/>
      <c r="C257" s="31"/>
      <c r="D257" s="31"/>
      <c r="E257" s="31"/>
      <c r="F257" s="31"/>
      <c r="G257" s="31"/>
      <c r="H257" s="31"/>
      <c r="I257" s="31"/>
      <c r="J257" s="7"/>
      <c r="K257" s="7"/>
      <c r="L257" s="7"/>
      <c r="M257" s="7"/>
      <c r="N257" s="1"/>
      <c r="O257" s="1"/>
    </row>
    <row r="258" spans="2:15">
      <c r="B258" s="31"/>
      <c r="C258" s="31"/>
      <c r="D258" s="31"/>
      <c r="E258" s="31"/>
      <c r="F258" s="31"/>
      <c r="G258" s="31"/>
      <c r="H258" s="31"/>
      <c r="I258" s="31"/>
      <c r="J258" s="7"/>
      <c r="K258" s="7"/>
      <c r="L258" s="7"/>
      <c r="M258" s="7"/>
      <c r="N258" s="1"/>
      <c r="O258" s="1"/>
    </row>
    <row r="259" spans="2:15">
      <c r="B259" s="31"/>
      <c r="C259" s="31"/>
      <c r="D259" s="31"/>
      <c r="E259" s="31"/>
      <c r="F259" s="31"/>
      <c r="G259" s="31"/>
      <c r="H259" s="31"/>
      <c r="I259" s="31"/>
      <c r="J259" s="7"/>
      <c r="K259" s="7"/>
      <c r="L259" s="7"/>
      <c r="M259" s="7"/>
      <c r="N259" s="1"/>
      <c r="O259" s="1"/>
    </row>
    <row r="260" spans="2:15">
      <c r="B260" s="31"/>
      <c r="C260" s="31"/>
      <c r="D260" s="31"/>
      <c r="E260" s="31"/>
      <c r="F260" s="31"/>
      <c r="G260" s="31"/>
      <c r="H260" s="31"/>
      <c r="I260" s="31"/>
      <c r="J260" s="7"/>
      <c r="K260" s="7"/>
      <c r="L260" s="7"/>
      <c r="M260" s="7"/>
      <c r="N260" s="1"/>
      <c r="O260" s="1"/>
    </row>
    <row r="261" spans="2:15">
      <c r="B261" s="31"/>
      <c r="C261" s="31"/>
      <c r="D261" s="31"/>
      <c r="E261" s="31"/>
      <c r="F261" s="31"/>
      <c r="G261" s="31"/>
      <c r="H261" s="31"/>
      <c r="I261" s="31"/>
      <c r="J261" s="7"/>
      <c r="K261" s="7"/>
      <c r="L261" s="7"/>
      <c r="M261" s="7"/>
      <c r="N261" s="1"/>
      <c r="O261" s="1"/>
    </row>
    <row r="262" spans="2:15">
      <c r="B262" s="31"/>
      <c r="C262" s="31"/>
      <c r="D262" s="31"/>
      <c r="E262" s="31"/>
      <c r="F262" s="31"/>
      <c r="G262" s="31"/>
      <c r="H262" s="31"/>
      <c r="I262" s="31"/>
      <c r="J262" s="7"/>
      <c r="K262" s="7"/>
      <c r="L262" s="7"/>
      <c r="M262" s="7"/>
      <c r="N262" s="1"/>
      <c r="O262" s="1"/>
    </row>
    <row r="263" spans="2:15">
      <c r="B263" s="31"/>
      <c r="C263" s="31"/>
      <c r="D263" s="31"/>
      <c r="E263" s="31"/>
      <c r="F263" s="31"/>
      <c r="G263" s="31"/>
      <c r="H263" s="31"/>
      <c r="I263" s="31"/>
      <c r="J263" s="7"/>
      <c r="K263" s="7"/>
      <c r="L263" s="7"/>
      <c r="M263" s="7"/>
      <c r="N263" s="1"/>
      <c r="O263" s="1"/>
    </row>
    <row r="264" spans="2:15">
      <c r="B264" s="31"/>
      <c r="C264" s="31"/>
      <c r="D264" s="31"/>
      <c r="E264" s="31"/>
      <c r="F264" s="31"/>
      <c r="G264" s="31"/>
      <c r="H264" s="31"/>
      <c r="I264" s="31"/>
      <c r="J264" s="7"/>
      <c r="K264" s="7"/>
      <c r="L264" s="7"/>
      <c r="M264" s="7"/>
      <c r="N264" s="1"/>
      <c r="O264" s="1"/>
    </row>
    <row r="265" spans="2:15">
      <c r="B265" s="31"/>
      <c r="C265" s="31"/>
      <c r="D265" s="31"/>
      <c r="E265" s="31"/>
      <c r="F265" s="31"/>
      <c r="G265" s="31"/>
      <c r="H265" s="31"/>
      <c r="I265" s="31"/>
      <c r="J265" s="7"/>
      <c r="K265" s="7"/>
      <c r="L265" s="7"/>
      <c r="M265" s="7"/>
      <c r="N265" s="1"/>
      <c r="O265" s="1"/>
    </row>
    <row r="266" spans="2:15">
      <c r="B266" s="31"/>
      <c r="C266" s="31"/>
      <c r="D266" s="31"/>
      <c r="E266" s="31"/>
      <c r="F266" s="31"/>
      <c r="G266" s="31"/>
      <c r="H266" s="31"/>
      <c r="I266" s="31"/>
      <c r="J266" s="7"/>
      <c r="K266" s="7"/>
      <c r="L266" s="7"/>
      <c r="M266" s="7"/>
      <c r="N266" s="1"/>
      <c r="O266" s="1"/>
    </row>
    <row r="267" spans="2:15">
      <c r="B267" s="31"/>
      <c r="C267" s="31"/>
      <c r="D267" s="31"/>
      <c r="E267" s="31"/>
      <c r="F267" s="31"/>
      <c r="G267" s="31"/>
      <c r="H267" s="31"/>
      <c r="I267" s="31"/>
      <c r="J267" s="7"/>
      <c r="K267" s="7"/>
      <c r="L267" s="7"/>
      <c r="M267" s="7"/>
      <c r="N267" s="1"/>
      <c r="O267" s="1"/>
    </row>
    <row r="268" spans="2:15">
      <c r="B268" s="31"/>
      <c r="C268" s="31"/>
      <c r="D268" s="31"/>
      <c r="E268" s="31"/>
      <c r="F268" s="31"/>
      <c r="G268" s="31"/>
      <c r="H268" s="31"/>
      <c r="I268" s="31"/>
      <c r="J268" s="7"/>
      <c r="K268" s="7"/>
      <c r="L268" s="7"/>
      <c r="M268" s="7"/>
      <c r="N268" s="1"/>
      <c r="O268" s="1"/>
    </row>
    <row r="269" spans="2:15">
      <c r="B269" s="31"/>
      <c r="C269" s="31"/>
      <c r="D269" s="31"/>
      <c r="E269" s="31"/>
      <c r="F269" s="31"/>
      <c r="G269" s="31"/>
      <c r="H269" s="31"/>
      <c r="I269" s="31"/>
      <c r="J269" s="7"/>
      <c r="K269" s="7"/>
      <c r="L269" s="7"/>
      <c r="M269" s="7"/>
      <c r="N269" s="1"/>
      <c r="O269" s="1"/>
    </row>
    <row r="270" spans="2:15">
      <c r="B270" s="31"/>
      <c r="C270" s="31"/>
      <c r="D270" s="31"/>
      <c r="E270" s="31"/>
      <c r="F270" s="31"/>
      <c r="G270" s="31"/>
      <c r="H270" s="31"/>
      <c r="I270" s="31"/>
      <c r="J270" s="7"/>
      <c r="K270" s="7"/>
      <c r="L270" s="7"/>
      <c r="M270" s="7"/>
      <c r="N270" s="1"/>
      <c r="O270" s="1"/>
    </row>
    <row r="271" spans="2:15">
      <c r="B271" s="31"/>
      <c r="C271" s="31"/>
      <c r="D271" s="31"/>
      <c r="E271" s="31"/>
      <c r="F271" s="31"/>
      <c r="G271" s="31"/>
      <c r="H271" s="31"/>
      <c r="I271" s="31"/>
      <c r="J271" s="7"/>
      <c r="K271" s="7"/>
      <c r="L271" s="7"/>
      <c r="M271" s="7"/>
      <c r="N271" s="1"/>
      <c r="O271" s="1"/>
    </row>
    <row r="272" spans="2:15">
      <c r="B272" s="31"/>
      <c r="C272" s="31"/>
      <c r="D272" s="31"/>
      <c r="E272" s="31"/>
      <c r="F272" s="31"/>
      <c r="G272" s="31"/>
      <c r="H272" s="31"/>
      <c r="I272" s="31"/>
      <c r="J272" s="7"/>
      <c r="K272" s="7"/>
      <c r="L272" s="7"/>
      <c r="M272" s="7"/>
      <c r="N272" s="1"/>
      <c r="O272" s="1"/>
    </row>
    <row r="273" spans="2:13">
      <c r="B273" s="31"/>
      <c r="C273" s="31"/>
      <c r="D273" s="31"/>
      <c r="E273" s="31"/>
      <c r="F273" s="31"/>
      <c r="G273" s="31"/>
      <c r="H273" s="31"/>
      <c r="I273" s="31"/>
      <c r="J273" s="8"/>
      <c r="K273" s="8"/>
      <c r="L273" s="8"/>
      <c r="M273" s="8"/>
    </row>
    <row r="274" spans="2:13">
      <c r="B274" s="31"/>
      <c r="C274" s="31"/>
      <c r="D274" s="31"/>
      <c r="E274" s="31"/>
      <c r="F274" s="31"/>
      <c r="G274" s="31"/>
      <c r="H274" s="31"/>
      <c r="I274" s="31"/>
      <c r="J274" s="8"/>
      <c r="K274" s="8"/>
      <c r="L274" s="8"/>
      <c r="M274" s="8"/>
    </row>
    <row r="275" spans="2:13">
      <c r="B275" s="31"/>
      <c r="C275" s="31"/>
      <c r="D275" s="31"/>
      <c r="E275" s="31"/>
      <c r="F275" s="31"/>
      <c r="G275" s="31"/>
      <c r="H275" s="31"/>
      <c r="I275" s="31"/>
      <c r="J275" s="8"/>
      <c r="K275" s="8"/>
      <c r="L275" s="8"/>
      <c r="M275" s="8"/>
    </row>
    <row r="276" spans="2:13">
      <c r="B276" s="31"/>
      <c r="C276" s="31"/>
      <c r="D276" s="31"/>
      <c r="E276" s="31"/>
      <c r="F276" s="31"/>
      <c r="G276" s="31"/>
      <c r="H276" s="31"/>
      <c r="I276" s="31"/>
      <c r="J276" s="8"/>
      <c r="K276" s="8"/>
      <c r="L276" s="8"/>
      <c r="M276" s="8"/>
    </row>
    <row r="277" spans="2:13">
      <c r="B277" s="31"/>
      <c r="C277" s="31"/>
      <c r="D277" s="31"/>
      <c r="E277" s="31"/>
      <c r="F277" s="31"/>
      <c r="G277" s="31"/>
      <c r="H277" s="31"/>
      <c r="I277" s="31"/>
      <c r="J277" s="8"/>
      <c r="K277" s="8"/>
      <c r="L277" s="8"/>
      <c r="M277" s="8"/>
    </row>
    <row r="278" spans="2:13">
      <c r="B278" s="31"/>
      <c r="C278" s="31"/>
      <c r="D278" s="31"/>
      <c r="E278" s="31"/>
      <c r="F278" s="31"/>
      <c r="G278" s="31"/>
      <c r="H278" s="31"/>
      <c r="I278" s="31"/>
      <c r="J278" s="8"/>
      <c r="K278" s="8"/>
      <c r="L278" s="8"/>
      <c r="M278" s="8"/>
    </row>
    <row r="279" spans="2:13">
      <c r="B279" s="31"/>
      <c r="C279" s="31"/>
      <c r="D279" s="31"/>
      <c r="E279" s="31"/>
      <c r="F279" s="31"/>
      <c r="G279" s="31"/>
      <c r="H279" s="31"/>
      <c r="I279" s="31"/>
      <c r="J279" s="8"/>
      <c r="K279" s="8"/>
      <c r="L279" s="8"/>
      <c r="M279" s="8"/>
    </row>
    <row r="280" spans="2:13">
      <c r="B280" s="31"/>
      <c r="C280" s="31"/>
      <c r="D280" s="31"/>
      <c r="E280" s="31"/>
      <c r="F280" s="31"/>
      <c r="G280" s="31"/>
      <c r="H280" s="31"/>
      <c r="I280" s="31"/>
      <c r="J280" s="8"/>
      <c r="K280" s="8"/>
      <c r="L280" s="8"/>
      <c r="M280" s="8"/>
    </row>
    <row r="281" spans="2:13">
      <c r="B281" s="31"/>
      <c r="C281" s="31"/>
      <c r="D281" s="31"/>
      <c r="E281" s="31"/>
      <c r="F281" s="31"/>
      <c r="G281" s="31"/>
      <c r="H281" s="31"/>
      <c r="I281" s="31"/>
      <c r="J281" s="8"/>
      <c r="K281" s="8"/>
      <c r="L281" s="8"/>
      <c r="M281" s="8"/>
    </row>
    <row r="282" spans="2:13">
      <c r="B282" s="31"/>
      <c r="C282" s="31"/>
      <c r="D282" s="31"/>
      <c r="E282" s="31"/>
      <c r="F282" s="31"/>
      <c r="G282" s="31"/>
      <c r="H282" s="31"/>
      <c r="I282" s="31"/>
      <c r="J282" s="8"/>
      <c r="K282" s="8"/>
      <c r="L282" s="8"/>
      <c r="M282" s="8"/>
    </row>
    <row r="283" spans="2:13">
      <c r="B283" s="31"/>
      <c r="C283" s="31"/>
      <c r="D283" s="31"/>
      <c r="E283" s="31"/>
      <c r="F283" s="31"/>
      <c r="G283" s="31"/>
      <c r="H283" s="31"/>
      <c r="I283" s="31"/>
      <c r="J283" s="8"/>
      <c r="K283" s="8"/>
      <c r="L283" s="8"/>
      <c r="M283" s="8"/>
    </row>
    <row r="284" spans="2:13">
      <c r="B284" s="31"/>
      <c r="C284" s="31"/>
      <c r="D284" s="31"/>
      <c r="E284" s="31"/>
      <c r="F284" s="31"/>
      <c r="G284" s="31"/>
      <c r="H284" s="31"/>
      <c r="I284" s="31"/>
      <c r="J284" s="8"/>
      <c r="K284" s="8"/>
      <c r="L284" s="8"/>
      <c r="M284" s="8"/>
    </row>
    <row r="285" spans="2:13">
      <c r="B285" s="31"/>
      <c r="C285" s="31"/>
      <c r="D285" s="31"/>
      <c r="E285" s="31"/>
      <c r="F285" s="31"/>
      <c r="G285" s="31"/>
      <c r="H285" s="31"/>
      <c r="I285" s="31"/>
      <c r="J285" s="8"/>
      <c r="K285" s="8"/>
      <c r="L285" s="8"/>
      <c r="M285" s="8"/>
    </row>
    <row r="286" spans="2:13">
      <c r="B286" s="31"/>
      <c r="C286" s="31"/>
      <c r="D286" s="31"/>
      <c r="E286" s="31"/>
      <c r="F286" s="31"/>
      <c r="G286" s="31"/>
      <c r="H286" s="31"/>
      <c r="I286" s="31"/>
      <c r="J286" s="8"/>
      <c r="K286" s="8"/>
      <c r="L286" s="8"/>
      <c r="M286" s="8"/>
    </row>
    <row r="287" spans="2:13">
      <c r="B287" s="31"/>
      <c r="C287" s="31"/>
      <c r="D287" s="31"/>
      <c r="E287" s="31"/>
      <c r="F287" s="31"/>
      <c r="G287" s="31"/>
      <c r="H287" s="31"/>
      <c r="I287" s="31"/>
      <c r="J287" s="8"/>
      <c r="K287" s="8"/>
      <c r="L287" s="8"/>
      <c r="M287" s="8"/>
    </row>
    <row r="288" spans="2:13">
      <c r="B288" s="31"/>
      <c r="C288" s="31"/>
      <c r="D288" s="31"/>
      <c r="E288" s="31"/>
      <c r="F288" s="31"/>
      <c r="G288" s="31"/>
      <c r="H288" s="31"/>
      <c r="I288" s="31"/>
      <c r="J288" s="8"/>
      <c r="K288" s="8"/>
      <c r="L288" s="8"/>
      <c r="M288" s="8"/>
    </row>
    <row r="289" spans="2:13">
      <c r="B289" s="31"/>
      <c r="C289" s="31"/>
      <c r="D289" s="31"/>
      <c r="E289" s="31"/>
      <c r="F289" s="31"/>
      <c r="G289" s="31"/>
      <c r="H289" s="31"/>
      <c r="I289" s="31"/>
      <c r="J289" s="8"/>
      <c r="K289" s="8"/>
      <c r="L289" s="8"/>
      <c r="M289" s="8"/>
    </row>
    <row r="290" spans="2:13">
      <c r="B290" s="31"/>
      <c r="C290" s="31"/>
      <c r="D290" s="31"/>
      <c r="E290" s="31"/>
      <c r="F290" s="31"/>
      <c r="G290" s="31"/>
      <c r="H290" s="31"/>
      <c r="I290" s="31"/>
      <c r="J290" s="8"/>
      <c r="K290" s="8"/>
      <c r="L290" s="8"/>
      <c r="M290" s="8"/>
    </row>
    <row r="291" spans="2:13">
      <c r="B291" s="31"/>
      <c r="C291" s="31"/>
      <c r="D291" s="31"/>
      <c r="E291" s="31"/>
      <c r="F291" s="31"/>
      <c r="G291" s="31"/>
      <c r="H291" s="31"/>
      <c r="I291" s="31"/>
      <c r="J291" s="8"/>
      <c r="K291" s="8"/>
      <c r="L291" s="8"/>
      <c r="M291" s="8"/>
    </row>
    <row r="292" spans="2:13">
      <c r="B292" s="31"/>
      <c r="C292" s="31"/>
      <c r="D292" s="31"/>
      <c r="E292" s="31"/>
      <c r="F292" s="31"/>
      <c r="G292" s="31"/>
      <c r="H292" s="31"/>
      <c r="I292" s="31"/>
      <c r="J292" s="8"/>
      <c r="K292" s="8"/>
      <c r="L292" s="8"/>
      <c r="M292" s="8"/>
    </row>
    <row r="293" spans="2:13">
      <c r="B293" s="31"/>
      <c r="C293" s="31"/>
      <c r="D293" s="31"/>
      <c r="E293" s="31"/>
      <c r="F293" s="31"/>
      <c r="G293" s="31"/>
      <c r="H293" s="31"/>
      <c r="I293" s="31"/>
      <c r="J293" s="8"/>
      <c r="K293" s="8"/>
      <c r="L293" s="8"/>
      <c r="M293" s="8"/>
    </row>
    <row r="294" spans="2:13">
      <c r="B294" s="31"/>
      <c r="C294" s="31"/>
      <c r="D294" s="31"/>
      <c r="E294" s="31"/>
      <c r="F294" s="31"/>
      <c r="G294" s="31"/>
      <c r="H294" s="31"/>
      <c r="I294" s="31"/>
      <c r="J294" s="8"/>
      <c r="K294" s="8"/>
      <c r="L294" s="8"/>
      <c r="M294" s="8"/>
    </row>
    <row r="295" spans="2:13">
      <c r="B295" s="31"/>
      <c r="C295" s="31"/>
      <c r="D295" s="31"/>
      <c r="E295" s="31"/>
      <c r="F295" s="31"/>
      <c r="G295" s="31"/>
      <c r="H295" s="31"/>
      <c r="I295" s="31"/>
      <c r="J295" s="8"/>
      <c r="K295" s="8"/>
      <c r="L295" s="8"/>
      <c r="M295" s="8"/>
    </row>
    <row r="296" spans="2:13">
      <c r="B296" s="31"/>
      <c r="C296" s="31"/>
      <c r="D296" s="31"/>
      <c r="E296" s="31"/>
      <c r="F296" s="31"/>
      <c r="G296" s="31"/>
      <c r="H296" s="31"/>
      <c r="I296" s="31"/>
      <c r="J296" s="8"/>
      <c r="K296" s="8"/>
      <c r="L296" s="8"/>
      <c r="M296" s="8"/>
    </row>
    <row r="297" spans="2:13">
      <c r="B297" s="31"/>
      <c r="C297" s="31"/>
      <c r="D297" s="31"/>
      <c r="E297" s="31"/>
      <c r="F297" s="31"/>
      <c r="G297" s="31"/>
      <c r="H297" s="31"/>
      <c r="I297" s="31"/>
      <c r="J297" s="8"/>
      <c r="K297" s="8"/>
      <c r="L297" s="8"/>
      <c r="M297" s="8"/>
    </row>
    <row r="298" spans="2:13">
      <c r="B298" s="31"/>
      <c r="C298" s="31"/>
      <c r="D298" s="31"/>
      <c r="E298" s="31"/>
      <c r="F298" s="31"/>
      <c r="G298" s="31"/>
      <c r="H298" s="31"/>
      <c r="I298" s="31"/>
      <c r="J298" s="8"/>
      <c r="K298" s="8"/>
      <c r="L298" s="8"/>
      <c r="M298" s="8"/>
    </row>
    <row r="299" spans="2:13">
      <c r="B299" s="31"/>
      <c r="C299" s="31"/>
      <c r="D299" s="31"/>
      <c r="E299" s="31"/>
      <c r="F299" s="31"/>
      <c r="G299" s="31"/>
      <c r="H299" s="31"/>
      <c r="I299" s="31"/>
      <c r="J299" s="8"/>
      <c r="K299" s="8"/>
      <c r="L299" s="8"/>
      <c r="M299" s="8"/>
    </row>
    <row r="300" spans="2:13">
      <c r="B300" s="31"/>
      <c r="C300" s="31"/>
      <c r="D300" s="31"/>
      <c r="E300" s="31"/>
      <c r="F300" s="31"/>
      <c r="G300" s="31"/>
      <c r="H300" s="31"/>
      <c r="I300" s="31"/>
      <c r="J300" s="8"/>
      <c r="K300" s="8"/>
      <c r="L300" s="8"/>
      <c r="M300" s="8"/>
    </row>
    <row r="301" spans="2:13">
      <c r="B301" s="31"/>
      <c r="C301" s="31"/>
      <c r="D301" s="31"/>
      <c r="E301" s="31"/>
      <c r="F301" s="31"/>
      <c r="G301" s="31"/>
      <c r="H301" s="31"/>
      <c r="I301" s="31"/>
      <c r="J301" s="8"/>
      <c r="K301" s="8"/>
      <c r="L301" s="8"/>
      <c r="M301" s="8"/>
    </row>
    <row r="302" spans="2:13">
      <c r="B302" s="31"/>
      <c r="C302" s="31"/>
      <c r="D302" s="31"/>
      <c r="E302" s="31"/>
      <c r="F302" s="31"/>
      <c r="G302" s="31"/>
      <c r="H302" s="31"/>
      <c r="I302" s="31"/>
      <c r="J302" s="8"/>
      <c r="K302" s="8"/>
      <c r="L302" s="8"/>
      <c r="M302" s="8"/>
    </row>
    <row r="303" spans="2:13">
      <c r="B303" s="31"/>
      <c r="C303" s="31"/>
      <c r="D303" s="31"/>
      <c r="E303" s="31"/>
      <c r="F303" s="31"/>
      <c r="G303" s="31"/>
      <c r="H303" s="31"/>
      <c r="I303" s="31"/>
      <c r="J303" s="8"/>
      <c r="K303" s="8"/>
      <c r="L303" s="8"/>
      <c r="M303" s="8"/>
    </row>
    <row r="304" spans="2:13">
      <c r="B304" s="31"/>
      <c r="C304" s="31"/>
      <c r="D304" s="31"/>
      <c r="E304" s="31"/>
      <c r="F304" s="31"/>
      <c r="G304" s="31"/>
      <c r="H304" s="31"/>
      <c r="I304" s="31"/>
      <c r="J304" s="8"/>
      <c r="K304" s="8"/>
      <c r="L304" s="8"/>
      <c r="M304" s="8"/>
    </row>
    <row r="305" spans="2:13">
      <c r="B305" s="31"/>
      <c r="C305" s="31"/>
      <c r="D305" s="31"/>
      <c r="E305" s="31"/>
      <c r="F305" s="31"/>
      <c r="G305" s="31"/>
      <c r="H305" s="31"/>
      <c r="I305" s="31"/>
      <c r="J305" s="8"/>
      <c r="K305" s="8"/>
      <c r="L305" s="8"/>
      <c r="M305" s="8"/>
    </row>
    <row r="306" spans="2:13">
      <c r="B306" s="31"/>
      <c r="C306" s="31"/>
      <c r="D306" s="31"/>
      <c r="E306" s="31"/>
      <c r="F306" s="31"/>
      <c r="G306" s="31"/>
      <c r="H306" s="31"/>
      <c r="I306" s="31"/>
      <c r="J306" s="8"/>
      <c r="K306" s="8"/>
      <c r="L306" s="8"/>
      <c r="M306" s="8"/>
    </row>
    <row r="307" spans="2:13">
      <c r="B307" s="31"/>
      <c r="C307" s="31"/>
      <c r="D307" s="31"/>
      <c r="E307" s="31"/>
      <c r="F307" s="31"/>
      <c r="G307" s="31"/>
      <c r="H307" s="31"/>
      <c r="I307" s="31"/>
      <c r="J307" s="8"/>
      <c r="K307" s="8"/>
      <c r="L307" s="8"/>
      <c r="M307" s="8"/>
    </row>
    <row r="308" spans="2:13">
      <c r="B308" s="31"/>
      <c r="C308" s="31"/>
      <c r="D308" s="31"/>
      <c r="E308" s="31"/>
      <c r="F308" s="31"/>
      <c r="G308" s="31"/>
      <c r="H308" s="31"/>
      <c r="I308" s="31"/>
      <c r="J308" s="8"/>
      <c r="K308" s="8"/>
      <c r="L308" s="8"/>
      <c r="M308" s="8"/>
    </row>
    <row r="309" spans="2:13">
      <c r="B309" s="31"/>
      <c r="C309" s="31"/>
      <c r="D309" s="31"/>
      <c r="E309" s="31"/>
      <c r="F309" s="31"/>
      <c r="G309" s="31"/>
      <c r="H309" s="31"/>
      <c r="I309" s="31"/>
      <c r="J309" s="8"/>
      <c r="K309" s="8"/>
      <c r="L309" s="8"/>
      <c r="M309" s="8"/>
    </row>
    <row r="310" spans="2:13">
      <c r="B310" s="31"/>
      <c r="C310" s="31"/>
      <c r="D310" s="31"/>
      <c r="E310" s="31"/>
      <c r="F310" s="31"/>
      <c r="G310" s="31"/>
      <c r="H310" s="31"/>
      <c r="I310" s="31"/>
      <c r="J310" s="8"/>
      <c r="K310" s="8"/>
      <c r="L310" s="8"/>
      <c r="M310" s="8"/>
    </row>
    <row r="311" spans="2:13">
      <c r="B311" s="31"/>
      <c r="C311" s="31"/>
      <c r="D311" s="31"/>
      <c r="E311" s="31"/>
      <c r="F311" s="31"/>
      <c r="G311" s="31"/>
      <c r="H311" s="31"/>
      <c r="I311" s="31"/>
      <c r="J311" s="8"/>
      <c r="K311" s="8"/>
      <c r="L311" s="8"/>
      <c r="M311" s="8"/>
    </row>
    <row r="312" spans="2:13">
      <c r="B312" s="31"/>
      <c r="C312" s="31"/>
      <c r="D312" s="31"/>
      <c r="E312" s="31"/>
      <c r="F312" s="31"/>
      <c r="G312" s="31"/>
      <c r="H312" s="31"/>
      <c r="I312" s="31"/>
      <c r="J312" s="8"/>
      <c r="K312" s="8"/>
      <c r="L312" s="8"/>
      <c r="M312" s="8"/>
    </row>
    <row r="313" spans="2:13">
      <c r="B313" s="31"/>
      <c r="C313" s="31"/>
      <c r="D313" s="31"/>
      <c r="E313" s="31"/>
      <c r="F313" s="31"/>
      <c r="G313" s="31"/>
      <c r="H313" s="31"/>
      <c r="I313" s="31"/>
      <c r="J313" s="8"/>
      <c r="K313" s="8"/>
      <c r="L313" s="8"/>
      <c r="M313" s="8"/>
    </row>
    <row r="314" spans="2:13">
      <c r="B314" s="31"/>
      <c r="C314" s="31"/>
      <c r="D314" s="31"/>
      <c r="E314" s="31"/>
      <c r="F314" s="31"/>
      <c r="G314" s="31"/>
      <c r="H314" s="31"/>
      <c r="I314" s="31"/>
      <c r="J314" s="8"/>
      <c r="K314" s="8"/>
      <c r="L314" s="8"/>
      <c r="M314" s="8"/>
    </row>
    <row r="315" spans="2:13">
      <c r="B315" s="31"/>
      <c r="C315" s="31"/>
      <c r="D315" s="31"/>
      <c r="E315" s="31"/>
      <c r="F315" s="31"/>
      <c r="G315" s="31"/>
      <c r="H315" s="31"/>
      <c r="I315" s="31"/>
      <c r="J315" s="8"/>
      <c r="K315" s="8"/>
      <c r="L315" s="8"/>
      <c r="M315" s="8"/>
    </row>
    <row r="316" spans="2:13">
      <c r="B316" s="31"/>
      <c r="C316" s="31"/>
      <c r="D316" s="31"/>
      <c r="E316" s="31"/>
      <c r="F316" s="31"/>
      <c r="G316" s="31"/>
      <c r="H316" s="31"/>
      <c r="I316" s="31"/>
      <c r="J316" s="8"/>
      <c r="K316" s="8"/>
      <c r="L316" s="8"/>
      <c r="M316" s="8"/>
    </row>
    <row r="317" spans="2:13">
      <c r="B317" s="31"/>
      <c r="C317" s="31"/>
      <c r="D317" s="31"/>
      <c r="E317" s="31"/>
      <c r="F317" s="31"/>
      <c r="G317" s="31"/>
      <c r="H317" s="31"/>
      <c r="I317" s="31"/>
      <c r="J317" s="8"/>
      <c r="K317" s="8"/>
      <c r="L317" s="8"/>
      <c r="M317" s="8"/>
    </row>
    <row r="318" spans="2:13">
      <c r="B318" s="31"/>
      <c r="C318" s="31"/>
      <c r="D318" s="31"/>
      <c r="E318" s="31"/>
      <c r="F318" s="31"/>
      <c r="G318" s="31"/>
      <c r="H318" s="31"/>
      <c r="I318" s="31"/>
      <c r="J318" s="8"/>
      <c r="K318" s="8"/>
      <c r="L318" s="8"/>
      <c r="M318" s="8"/>
    </row>
    <row r="319" spans="2:13">
      <c r="B319" s="31"/>
      <c r="C319" s="31"/>
      <c r="D319" s="31"/>
      <c r="E319" s="31"/>
      <c r="F319" s="31"/>
      <c r="G319" s="31"/>
      <c r="H319" s="31"/>
      <c r="I319" s="31"/>
      <c r="J319" s="8"/>
      <c r="K319" s="8"/>
      <c r="L319" s="8"/>
      <c r="M319" s="8"/>
    </row>
    <row r="320" spans="2:13">
      <c r="B320" s="31"/>
      <c r="C320" s="31"/>
      <c r="D320" s="31"/>
      <c r="E320" s="31"/>
      <c r="F320" s="31"/>
      <c r="G320" s="31"/>
      <c r="H320" s="31"/>
      <c r="I320" s="31"/>
      <c r="J320" s="8"/>
      <c r="K320" s="8"/>
      <c r="L320" s="8"/>
      <c r="M320" s="8"/>
    </row>
    <row r="321" spans="2:13">
      <c r="B321" s="31"/>
      <c r="C321" s="31"/>
      <c r="D321" s="31"/>
      <c r="E321" s="31"/>
      <c r="F321" s="31"/>
      <c r="G321" s="31"/>
      <c r="H321" s="31"/>
      <c r="I321" s="31"/>
      <c r="J321" s="8"/>
      <c r="K321" s="8"/>
      <c r="L321" s="8"/>
      <c r="M321" s="8"/>
    </row>
    <row r="322" spans="2:13">
      <c r="B322" s="31"/>
      <c r="C322" s="31"/>
      <c r="D322" s="31"/>
      <c r="E322" s="31"/>
      <c r="F322" s="31"/>
      <c r="G322" s="31"/>
      <c r="H322" s="31"/>
      <c r="I322" s="31"/>
      <c r="J322" s="8"/>
      <c r="K322" s="8"/>
      <c r="L322" s="8"/>
      <c r="M322" s="8"/>
    </row>
    <row r="323" spans="2:13">
      <c r="B323" s="31"/>
      <c r="C323" s="31"/>
      <c r="D323" s="31"/>
      <c r="E323" s="31"/>
      <c r="F323" s="31"/>
      <c r="G323" s="31"/>
      <c r="H323" s="31"/>
      <c r="I323" s="31"/>
      <c r="J323" s="8"/>
      <c r="K323" s="8"/>
      <c r="L323" s="8"/>
      <c r="M323" s="8"/>
    </row>
    <row r="324" spans="2:13">
      <c r="B324" s="31"/>
      <c r="C324" s="31"/>
      <c r="D324" s="31"/>
      <c r="E324" s="31"/>
      <c r="F324" s="31"/>
      <c r="G324" s="31"/>
      <c r="H324" s="31"/>
      <c r="I324" s="31"/>
      <c r="J324" s="8"/>
      <c r="K324" s="8"/>
      <c r="L324" s="8"/>
      <c r="M324" s="8"/>
    </row>
    <row r="325" spans="2:13">
      <c r="B325" s="31"/>
      <c r="C325" s="31"/>
      <c r="D325" s="31"/>
      <c r="E325" s="31"/>
      <c r="F325" s="31"/>
      <c r="G325" s="31"/>
      <c r="H325" s="31"/>
      <c r="I325" s="31"/>
      <c r="J325" s="8"/>
      <c r="K325" s="8"/>
      <c r="L325" s="8"/>
      <c r="M325" s="8"/>
    </row>
    <row r="326" spans="2:13">
      <c r="B326" s="31"/>
      <c r="C326" s="31"/>
      <c r="D326" s="31"/>
      <c r="E326" s="31"/>
      <c r="F326" s="31"/>
      <c r="G326" s="31"/>
      <c r="H326" s="31"/>
      <c r="I326" s="31"/>
      <c r="J326" s="8"/>
      <c r="K326" s="8"/>
      <c r="L326" s="8"/>
      <c r="M326" s="8"/>
    </row>
    <row r="327" spans="2:13">
      <c r="B327" s="31"/>
      <c r="C327" s="31"/>
      <c r="D327" s="31"/>
      <c r="E327" s="31"/>
      <c r="F327" s="31"/>
      <c r="G327" s="31"/>
      <c r="H327" s="31"/>
      <c r="I327" s="31"/>
      <c r="J327" s="8"/>
      <c r="K327" s="8"/>
      <c r="L327" s="8"/>
      <c r="M327" s="8"/>
    </row>
    <row r="328" spans="2:13">
      <c r="B328" s="31"/>
      <c r="C328" s="31"/>
      <c r="D328" s="31"/>
      <c r="E328" s="31"/>
      <c r="F328" s="31"/>
      <c r="G328" s="31"/>
      <c r="H328" s="31"/>
      <c r="I328" s="31"/>
      <c r="J328" s="8"/>
      <c r="K328" s="8"/>
      <c r="L328" s="8"/>
      <c r="M328" s="8"/>
    </row>
    <row r="329" spans="2:13">
      <c r="B329" s="31"/>
      <c r="C329" s="31"/>
      <c r="D329" s="31"/>
      <c r="E329" s="31"/>
      <c r="F329" s="31"/>
      <c r="G329" s="31"/>
      <c r="H329" s="31"/>
      <c r="I329" s="31"/>
      <c r="J329" s="8"/>
      <c r="K329" s="8"/>
      <c r="L329" s="8"/>
      <c r="M329" s="8"/>
    </row>
    <row r="330" spans="2:13">
      <c r="B330" s="31"/>
      <c r="C330" s="31"/>
      <c r="D330" s="31"/>
      <c r="E330" s="31"/>
      <c r="F330" s="31"/>
      <c r="G330" s="31"/>
      <c r="H330" s="31"/>
      <c r="I330" s="31"/>
      <c r="J330" s="8"/>
      <c r="K330" s="8"/>
      <c r="L330" s="8"/>
      <c r="M330" s="8"/>
    </row>
    <row r="331" spans="2:13">
      <c r="B331" s="31"/>
      <c r="C331" s="31"/>
      <c r="D331" s="31"/>
      <c r="E331" s="31"/>
      <c r="F331" s="31"/>
      <c r="G331" s="31"/>
      <c r="H331" s="31"/>
      <c r="I331" s="31"/>
      <c r="J331" s="8"/>
      <c r="K331" s="8"/>
      <c r="L331" s="8"/>
      <c r="M331" s="8"/>
    </row>
    <row r="332" spans="2:13">
      <c r="B332" s="31"/>
      <c r="C332" s="31"/>
      <c r="D332" s="31"/>
      <c r="E332" s="31"/>
      <c r="F332" s="31"/>
      <c r="G332" s="31"/>
      <c r="H332" s="31"/>
      <c r="I332" s="31"/>
      <c r="J332" s="8"/>
      <c r="K332" s="8"/>
      <c r="L332" s="8"/>
      <c r="M332" s="8"/>
    </row>
    <row r="333" spans="2:13">
      <c r="B333" s="31"/>
      <c r="C333" s="31"/>
      <c r="D333" s="31"/>
      <c r="E333" s="31"/>
      <c r="F333" s="31"/>
      <c r="G333" s="31"/>
      <c r="H333" s="31"/>
      <c r="I333" s="31"/>
      <c r="J333" s="8"/>
      <c r="K333" s="8"/>
      <c r="L333" s="8"/>
      <c r="M333" s="8"/>
    </row>
    <row r="334" spans="2:13">
      <c r="B334" s="31"/>
      <c r="C334" s="31"/>
      <c r="D334" s="31"/>
      <c r="E334" s="31"/>
      <c r="F334" s="31"/>
      <c r="G334" s="31"/>
      <c r="H334" s="31"/>
      <c r="I334" s="31"/>
      <c r="J334" s="8"/>
      <c r="K334" s="8"/>
      <c r="L334" s="8"/>
      <c r="M334" s="8"/>
    </row>
    <row r="335" spans="2:13">
      <c r="B335" s="31"/>
      <c r="C335" s="31"/>
      <c r="D335" s="31"/>
      <c r="E335" s="31"/>
      <c r="F335" s="31"/>
      <c r="G335" s="31"/>
      <c r="H335" s="31"/>
      <c r="I335" s="31"/>
      <c r="J335" s="8"/>
      <c r="K335" s="8"/>
      <c r="L335" s="8"/>
      <c r="M335" s="8"/>
    </row>
    <row r="336" spans="2:13">
      <c r="B336" s="31"/>
      <c r="C336" s="31"/>
      <c r="D336" s="31"/>
      <c r="E336" s="31"/>
      <c r="F336" s="31"/>
      <c r="G336" s="31"/>
      <c r="H336" s="31"/>
      <c r="I336" s="31"/>
      <c r="J336" s="8"/>
      <c r="K336" s="8"/>
      <c r="L336" s="8"/>
      <c r="M336" s="8"/>
    </row>
    <row r="337" spans="2:13">
      <c r="B337" s="31"/>
      <c r="C337" s="31"/>
      <c r="D337" s="31"/>
      <c r="E337" s="31"/>
      <c r="F337" s="31"/>
      <c r="G337" s="31"/>
      <c r="H337" s="31"/>
      <c r="I337" s="31"/>
      <c r="J337" s="8"/>
      <c r="K337" s="8"/>
      <c r="L337" s="8"/>
      <c r="M337" s="8"/>
    </row>
    <row r="338" spans="2:13">
      <c r="B338" s="31"/>
      <c r="C338" s="31"/>
      <c r="D338" s="31"/>
      <c r="E338" s="31"/>
      <c r="F338" s="31"/>
      <c r="G338" s="31"/>
      <c r="H338" s="31"/>
      <c r="I338" s="31"/>
      <c r="J338" s="8"/>
      <c r="K338" s="8"/>
      <c r="L338" s="8"/>
      <c r="M338" s="8"/>
    </row>
    <row r="339" spans="2:13">
      <c r="B339" s="31"/>
      <c r="C339" s="31"/>
      <c r="D339" s="31"/>
      <c r="E339" s="31"/>
      <c r="F339" s="31"/>
      <c r="G339" s="31"/>
      <c r="H339" s="31"/>
      <c r="I339" s="31"/>
      <c r="J339" s="8"/>
      <c r="K339" s="8"/>
      <c r="L339" s="8"/>
      <c r="M339" s="8"/>
    </row>
    <row r="340" spans="2:13">
      <c r="B340" s="31"/>
      <c r="C340" s="31"/>
      <c r="D340" s="31"/>
      <c r="E340" s="31"/>
      <c r="F340" s="31"/>
      <c r="G340" s="31"/>
      <c r="H340" s="31"/>
      <c r="I340" s="31"/>
      <c r="J340" s="8"/>
      <c r="K340" s="8"/>
      <c r="L340" s="8"/>
      <c r="M340" s="8"/>
    </row>
    <row r="341" spans="2:13">
      <c r="B341" s="31"/>
      <c r="C341" s="31"/>
      <c r="D341" s="31"/>
      <c r="E341" s="31"/>
      <c r="F341" s="31"/>
      <c r="G341" s="31"/>
      <c r="H341" s="31"/>
      <c r="I341" s="31"/>
      <c r="J341" s="8"/>
      <c r="K341" s="8"/>
      <c r="L341" s="8"/>
      <c r="M341" s="8"/>
    </row>
    <row r="342" spans="2:13">
      <c r="B342" s="31"/>
      <c r="C342" s="31"/>
      <c r="D342" s="31"/>
      <c r="E342" s="31"/>
      <c r="F342" s="31"/>
      <c r="G342" s="31"/>
      <c r="H342" s="31"/>
      <c r="I342" s="31"/>
      <c r="J342" s="8"/>
      <c r="K342" s="8"/>
      <c r="L342" s="8"/>
      <c r="M342" s="8"/>
    </row>
    <row r="343" spans="2:13">
      <c r="B343" s="31"/>
      <c r="C343" s="31"/>
      <c r="D343" s="31"/>
      <c r="E343" s="31"/>
      <c r="F343" s="31"/>
      <c r="G343" s="31"/>
      <c r="H343" s="31"/>
      <c r="I343" s="31"/>
      <c r="J343" s="8"/>
      <c r="K343" s="8"/>
      <c r="L343" s="8"/>
      <c r="M343" s="8"/>
    </row>
    <row r="344" spans="2:13">
      <c r="B344" s="31"/>
      <c r="C344" s="31"/>
      <c r="D344" s="31"/>
      <c r="E344" s="31"/>
      <c r="F344" s="31"/>
      <c r="G344" s="31"/>
      <c r="H344" s="31"/>
      <c r="I344" s="31"/>
      <c r="J344" s="8"/>
      <c r="K344" s="8"/>
      <c r="L344" s="8"/>
      <c r="M344" s="8"/>
    </row>
    <row r="345" spans="2:13">
      <c r="B345" s="31"/>
      <c r="C345" s="31"/>
      <c r="D345" s="31"/>
      <c r="E345" s="31"/>
      <c r="F345" s="31"/>
      <c r="G345" s="31"/>
      <c r="H345" s="31"/>
      <c r="I345" s="31"/>
      <c r="J345" s="8"/>
      <c r="K345" s="8"/>
      <c r="L345" s="8"/>
      <c r="M345" s="8"/>
    </row>
    <row r="346" spans="2:13">
      <c r="B346" s="31"/>
      <c r="C346" s="31"/>
      <c r="D346" s="31"/>
      <c r="E346" s="31"/>
      <c r="F346" s="31"/>
      <c r="G346" s="31"/>
      <c r="H346" s="31"/>
      <c r="I346" s="31"/>
      <c r="J346" s="8"/>
      <c r="K346" s="8"/>
      <c r="L346" s="8"/>
      <c r="M346" s="8"/>
    </row>
    <row r="347" spans="2:13">
      <c r="B347" s="31"/>
      <c r="C347" s="31"/>
      <c r="D347" s="31"/>
      <c r="E347" s="31"/>
      <c r="F347" s="31"/>
      <c r="G347" s="31"/>
      <c r="H347" s="31"/>
      <c r="I347" s="31"/>
      <c r="J347" s="8"/>
      <c r="K347" s="8"/>
      <c r="L347" s="8"/>
      <c r="M347" s="8"/>
    </row>
    <row r="348" spans="2:13">
      <c r="B348" s="31"/>
      <c r="C348" s="31"/>
      <c r="D348" s="31"/>
      <c r="E348" s="31"/>
      <c r="F348" s="31"/>
      <c r="G348" s="31"/>
      <c r="H348" s="31"/>
      <c r="I348" s="31"/>
      <c r="J348" s="8"/>
      <c r="K348" s="8"/>
      <c r="L348" s="8"/>
      <c r="M348" s="8"/>
    </row>
    <row r="349" spans="2:13">
      <c r="B349" s="31"/>
      <c r="C349" s="31"/>
      <c r="D349" s="31"/>
      <c r="E349" s="31"/>
      <c r="F349" s="31"/>
      <c r="G349" s="31"/>
      <c r="H349" s="31"/>
      <c r="I349" s="31"/>
      <c r="J349" s="8"/>
      <c r="K349" s="8"/>
      <c r="L349" s="8"/>
      <c r="M349" s="8"/>
    </row>
    <row r="350" spans="2:13">
      <c r="B350" s="31"/>
      <c r="C350" s="31"/>
      <c r="D350" s="31"/>
      <c r="E350" s="31"/>
      <c r="F350" s="31"/>
      <c r="G350" s="31"/>
      <c r="H350" s="31"/>
      <c r="I350" s="31"/>
      <c r="J350" s="8"/>
      <c r="K350" s="8"/>
      <c r="L350" s="8"/>
      <c r="M350" s="8"/>
    </row>
    <row r="351" spans="2:13">
      <c r="B351" s="31"/>
      <c r="C351" s="31"/>
      <c r="D351" s="31"/>
      <c r="E351" s="31"/>
      <c r="F351" s="31"/>
      <c r="G351" s="31"/>
      <c r="H351" s="31"/>
      <c r="I351" s="31"/>
      <c r="J351" s="8"/>
      <c r="K351" s="8"/>
      <c r="L351" s="8"/>
      <c r="M351" s="8"/>
    </row>
    <row r="352" spans="2:13">
      <c r="B352" s="31"/>
      <c r="C352" s="31"/>
      <c r="D352" s="31"/>
      <c r="E352" s="31"/>
      <c r="F352" s="31"/>
      <c r="G352" s="31"/>
      <c r="H352" s="31"/>
      <c r="I352" s="31"/>
      <c r="J352" s="8"/>
      <c r="K352" s="8"/>
      <c r="L352" s="8"/>
      <c r="M352" s="8"/>
    </row>
    <row r="353" spans="2:13">
      <c r="B353" s="31"/>
      <c r="C353" s="31"/>
      <c r="D353" s="31"/>
      <c r="E353" s="31"/>
      <c r="F353" s="31"/>
      <c r="G353" s="31"/>
      <c r="H353" s="31"/>
      <c r="I353" s="31"/>
      <c r="J353" s="8"/>
      <c r="K353" s="8"/>
      <c r="L353" s="8"/>
      <c r="M353" s="8"/>
    </row>
    <row r="354" spans="2:13">
      <c r="B354" s="31"/>
      <c r="C354" s="31"/>
      <c r="D354" s="31"/>
      <c r="E354" s="31"/>
      <c r="F354" s="31"/>
      <c r="G354" s="31"/>
      <c r="H354" s="31"/>
      <c r="I354" s="31"/>
      <c r="J354" s="8"/>
      <c r="K354" s="8"/>
      <c r="L354" s="8"/>
      <c r="M354" s="8"/>
    </row>
    <row r="355" spans="2:13">
      <c r="B355" s="31"/>
      <c r="C355" s="31"/>
      <c r="D355" s="31"/>
      <c r="E355" s="31"/>
      <c r="F355" s="31"/>
      <c r="G355" s="31"/>
      <c r="H355" s="31"/>
      <c r="I355" s="31"/>
      <c r="J355" s="8"/>
      <c r="K355" s="8"/>
      <c r="L355" s="8"/>
      <c r="M355" s="8"/>
    </row>
    <row r="356" spans="2:13">
      <c r="B356" s="31"/>
      <c r="C356" s="31"/>
      <c r="D356" s="31"/>
      <c r="E356" s="31"/>
      <c r="F356" s="31"/>
      <c r="G356" s="31"/>
      <c r="H356" s="31"/>
      <c r="I356" s="31"/>
      <c r="J356" s="8"/>
      <c r="K356" s="8"/>
      <c r="L356" s="8"/>
      <c r="M356" s="8"/>
    </row>
    <row r="357" spans="2:13">
      <c r="B357" s="31"/>
      <c r="C357" s="31"/>
      <c r="D357" s="31"/>
      <c r="E357" s="31"/>
      <c r="F357" s="31"/>
      <c r="G357" s="31"/>
      <c r="H357" s="31"/>
      <c r="I357" s="31"/>
      <c r="J357" s="8"/>
      <c r="K357" s="8"/>
      <c r="L357" s="8"/>
      <c r="M357" s="8"/>
    </row>
    <row r="358" spans="2:13">
      <c r="B358" s="31"/>
      <c r="C358" s="31"/>
      <c r="D358" s="31"/>
      <c r="E358" s="31"/>
      <c r="F358" s="31"/>
      <c r="G358" s="31"/>
      <c r="H358" s="31"/>
      <c r="I358" s="31"/>
      <c r="J358" s="8"/>
      <c r="K358" s="8"/>
      <c r="L358" s="8"/>
      <c r="M358" s="8"/>
    </row>
    <row r="359" spans="2:13">
      <c r="B359" s="31"/>
      <c r="C359" s="31"/>
      <c r="D359" s="31"/>
      <c r="E359" s="31"/>
      <c r="F359" s="31"/>
      <c r="G359" s="31"/>
      <c r="H359" s="31"/>
      <c r="I359" s="31"/>
      <c r="J359" s="8"/>
      <c r="K359" s="8"/>
      <c r="L359" s="8"/>
      <c r="M359" s="8"/>
    </row>
    <row r="360" spans="2:13">
      <c r="B360" s="31"/>
      <c r="C360" s="31"/>
      <c r="D360" s="31"/>
      <c r="E360" s="31"/>
      <c r="F360" s="31"/>
      <c r="G360" s="31"/>
      <c r="H360" s="31"/>
      <c r="I360" s="31"/>
      <c r="J360" s="8"/>
      <c r="K360" s="8"/>
      <c r="L360" s="8"/>
      <c r="M360" s="8"/>
    </row>
    <row r="361" spans="2:13">
      <c r="B361" s="31"/>
      <c r="C361" s="31"/>
      <c r="D361" s="31"/>
      <c r="E361" s="31"/>
      <c r="F361" s="31"/>
      <c r="G361" s="31"/>
      <c r="H361" s="31"/>
      <c r="I361" s="31"/>
      <c r="J361" s="8"/>
      <c r="K361" s="8"/>
      <c r="L361" s="8"/>
      <c r="M361" s="8"/>
    </row>
    <row r="362" spans="2:13">
      <c r="B362" s="31"/>
      <c r="C362" s="31"/>
      <c r="D362" s="31"/>
      <c r="E362" s="31"/>
      <c r="F362" s="31"/>
      <c r="G362" s="31"/>
      <c r="H362" s="31"/>
      <c r="I362" s="31"/>
      <c r="J362" s="8"/>
      <c r="K362" s="8"/>
      <c r="L362" s="8"/>
      <c r="M362" s="8"/>
    </row>
    <row r="363" spans="2:13">
      <c r="B363" s="31"/>
      <c r="C363" s="31"/>
      <c r="D363" s="31"/>
      <c r="E363" s="31"/>
      <c r="F363" s="31"/>
      <c r="G363" s="31"/>
      <c r="H363" s="31"/>
      <c r="I363" s="31"/>
      <c r="J363" s="8"/>
      <c r="K363" s="8"/>
      <c r="L363" s="8"/>
      <c r="M363" s="8"/>
    </row>
    <row r="364" spans="2:13">
      <c r="B364" s="31"/>
      <c r="C364" s="31"/>
      <c r="D364" s="31"/>
      <c r="E364" s="31"/>
      <c r="F364" s="31"/>
      <c r="G364" s="31"/>
      <c r="H364" s="31"/>
      <c r="I364" s="31"/>
      <c r="J364" s="8"/>
      <c r="K364" s="8"/>
      <c r="L364" s="8"/>
      <c r="M364" s="8"/>
    </row>
    <row r="365" spans="2:13">
      <c r="B365" s="31"/>
      <c r="C365" s="31"/>
      <c r="D365" s="31"/>
      <c r="E365" s="31"/>
      <c r="F365" s="31"/>
      <c r="G365" s="31"/>
      <c r="H365" s="31"/>
      <c r="I365" s="31"/>
      <c r="J365" s="8"/>
      <c r="K365" s="8"/>
      <c r="L365" s="8"/>
      <c r="M365" s="8"/>
    </row>
    <row r="366" spans="2:13">
      <c r="B366" s="31"/>
      <c r="C366" s="31"/>
      <c r="D366" s="31"/>
      <c r="E366" s="31"/>
      <c r="F366" s="31"/>
      <c r="G366" s="31"/>
      <c r="H366" s="31"/>
      <c r="I366" s="31"/>
      <c r="J366" s="8"/>
      <c r="K366" s="8"/>
      <c r="L366" s="8"/>
      <c r="M366" s="8"/>
    </row>
    <row r="367" spans="2:13">
      <c r="B367" s="31"/>
      <c r="C367" s="31"/>
      <c r="D367" s="31"/>
      <c r="E367" s="31"/>
      <c r="F367" s="31"/>
      <c r="G367" s="31"/>
      <c r="H367" s="31"/>
      <c r="I367" s="31"/>
      <c r="J367" s="8"/>
      <c r="K367" s="8"/>
      <c r="L367" s="8"/>
      <c r="M367" s="8"/>
    </row>
    <row r="368" spans="2:13">
      <c r="B368" s="31"/>
      <c r="C368" s="31"/>
      <c r="D368" s="31"/>
      <c r="E368" s="31"/>
      <c r="F368" s="31"/>
      <c r="G368" s="31"/>
      <c r="H368" s="31"/>
      <c r="I368" s="31"/>
      <c r="J368" s="8"/>
      <c r="K368" s="8"/>
      <c r="L368" s="8"/>
      <c r="M368" s="8"/>
    </row>
    <row r="369" spans="2:13">
      <c r="B369" s="31"/>
      <c r="C369" s="31"/>
      <c r="D369" s="31"/>
      <c r="E369" s="31"/>
      <c r="F369" s="31"/>
      <c r="G369" s="31"/>
      <c r="H369" s="31"/>
      <c r="I369" s="31"/>
      <c r="J369" s="8"/>
      <c r="K369" s="8"/>
      <c r="L369" s="8"/>
      <c r="M369" s="8"/>
    </row>
    <row r="370" spans="2:13">
      <c r="B370" s="31"/>
      <c r="C370" s="31"/>
      <c r="D370" s="31"/>
      <c r="E370" s="31"/>
      <c r="F370" s="31"/>
      <c r="G370" s="31"/>
      <c r="H370" s="31"/>
      <c r="I370" s="31"/>
      <c r="J370" s="8"/>
      <c r="K370" s="8"/>
      <c r="L370" s="8"/>
      <c r="M370" s="8"/>
    </row>
    <row r="371" spans="2:13">
      <c r="B371" s="31"/>
      <c r="C371" s="31"/>
      <c r="D371" s="31"/>
      <c r="E371" s="31"/>
      <c r="F371" s="31"/>
      <c r="G371" s="31"/>
      <c r="H371" s="31"/>
      <c r="I371" s="31"/>
      <c r="J371" s="8"/>
      <c r="K371" s="8"/>
      <c r="L371" s="8"/>
      <c r="M371" s="8"/>
    </row>
    <row r="372" spans="2:13">
      <c r="B372" s="31"/>
      <c r="C372" s="31"/>
      <c r="D372" s="31"/>
      <c r="E372" s="31"/>
      <c r="F372" s="31"/>
      <c r="G372" s="31"/>
      <c r="H372" s="31"/>
      <c r="I372" s="31"/>
      <c r="J372" s="8"/>
      <c r="K372" s="8"/>
      <c r="L372" s="8"/>
      <c r="M372" s="8"/>
    </row>
    <row r="373" spans="2:13">
      <c r="B373" s="31"/>
      <c r="C373" s="31"/>
      <c r="D373" s="31"/>
      <c r="E373" s="31"/>
      <c r="F373" s="31"/>
      <c r="G373" s="31"/>
      <c r="H373" s="31"/>
      <c r="I373" s="31"/>
      <c r="J373" s="8"/>
      <c r="K373" s="8"/>
      <c r="L373" s="8"/>
      <c r="M373" s="8"/>
    </row>
    <row r="374" spans="2:13">
      <c r="B374" s="31"/>
      <c r="C374" s="31"/>
      <c r="D374" s="31"/>
      <c r="E374" s="31"/>
      <c r="F374" s="31"/>
      <c r="G374" s="31"/>
      <c r="H374" s="31"/>
      <c r="I374" s="31"/>
      <c r="J374" s="8"/>
      <c r="K374" s="8"/>
      <c r="L374" s="8"/>
      <c r="M374" s="8"/>
    </row>
    <row r="375" spans="2:13">
      <c r="B375" s="31"/>
      <c r="C375" s="31"/>
      <c r="D375" s="31"/>
      <c r="E375" s="31"/>
      <c r="F375" s="31"/>
      <c r="G375" s="31"/>
      <c r="H375" s="31"/>
      <c r="I375" s="31"/>
      <c r="J375" s="8"/>
      <c r="K375" s="8"/>
      <c r="L375" s="8"/>
      <c r="M375" s="8"/>
    </row>
    <row r="376" spans="2:13">
      <c r="B376" s="31"/>
      <c r="C376" s="31"/>
      <c r="D376" s="31"/>
      <c r="E376" s="31"/>
      <c r="F376" s="31"/>
      <c r="G376" s="31"/>
      <c r="H376" s="31"/>
      <c r="I376" s="31"/>
      <c r="J376" s="8"/>
      <c r="K376" s="8"/>
      <c r="L376" s="8"/>
      <c r="M376" s="8"/>
    </row>
    <row r="377" spans="2:13">
      <c r="B377" s="31"/>
      <c r="C377" s="31"/>
      <c r="D377" s="31"/>
      <c r="E377" s="31"/>
      <c r="F377" s="31"/>
      <c r="G377" s="31"/>
      <c r="H377" s="31"/>
      <c r="I377" s="31"/>
      <c r="J377" s="8"/>
      <c r="K377" s="8"/>
      <c r="L377" s="8"/>
      <c r="M377" s="8"/>
    </row>
    <row r="378" spans="2:13">
      <c r="B378" s="31"/>
      <c r="C378" s="31"/>
      <c r="D378" s="31"/>
      <c r="E378" s="31"/>
      <c r="F378" s="31"/>
      <c r="G378" s="31"/>
      <c r="H378" s="31"/>
      <c r="I378" s="31"/>
      <c r="J378" s="8"/>
      <c r="K378" s="8"/>
      <c r="L378" s="8"/>
      <c r="M378" s="8"/>
    </row>
    <row r="379" spans="2:13">
      <c r="B379" s="31"/>
      <c r="C379" s="31"/>
      <c r="D379" s="31"/>
      <c r="E379" s="31"/>
      <c r="F379" s="31"/>
      <c r="G379" s="31"/>
      <c r="H379" s="31"/>
      <c r="I379" s="31"/>
      <c r="J379" s="8"/>
      <c r="K379" s="8"/>
      <c r="L379" s="8"/>
      <c r="M379" s="8"/>
    </row>
    <row r="380" spans="2:13">
      <c r="B380" s="31"/>
      <c r="C380" s="31"/>
      <c r="D380" s="31"/>
      <c r="E380" s="31"/>
      <c r="F380" s="31"/>
      <c r="G380" s="31"/>
      <c r="H380" s="31"/>
      <c r="I380" s="31"/>
      <c r="J380" s="8"/>
      <c r="K380" s="8"/>
      <c r="L380" s="8"/>
      <c r="M380" s="8"/>
    </row>
    <row r="381" spans="2:13">
      <c r="B381" s="31"/>
      <c r="C381" s="31"/>
      <c r="D381" s="31"/>
      <c r="E381" s="31"/>
      <c r="F381" s="31"/>
      <c r="G381" s="31"/>
      <c r="H381" s="31"/>
      <c r="I381" s="31"/>
      <c r="J381" s="8"/>
      <c r="K381" s="8"/>
      <c r="L381" s="8"/>
      <c r="M381" s="8"/>
    </row>
    <row r="382" spans="2:13">
      <c r="B382" s="31"/>
      <c r="C382" s="31"/>
      <c r="D382" s="31"/>
      <c r="E382" s="31"/>
      <c r="F382" s="31"/>
      <c r="G382" s="31"/>
      <c r="H382" s="31"/>
      <c r="I382" s="31"/>
      <c r="J382" s="8"/>
      <c r="K382" s="8"/>
      <c r="L382" s="8"/>
      <c r="M382" s="8"/>
    </row>
    <row r="383" spans="2:13">
      <c r="B383" s="31"/>
      <c r="C383" s="31"/>
      <c r="D383" s="31"/>
      <c r="E383" s="31"/>
      <c r="F383" s="31"/>
      <c r="G383" s="31"/>
      <c r="H383" s="31"/>
      <c r="I383" s="31"/>
      <c r="J383" s="8"/>
      <c r="K383" s="8"/>
      <c r="L383" s="8"/>
      <c r="M383" s="8"/>
    </row>
    <row r="384" spans="2:13">
      <c r="B384" s="31"/>
      <c r="C384" s="31"/>
      <c r="D384" s="31"/>
      <c r="E384" s="31"/>
      <c r="F384" s="31"/>
      <c r="G384" s="31"/>
      <c r="H384" s="31"/>
      <c r="I384" s="31"/>
      <c r="J384" s="8"/>
      <c r="K384" s="8"/>
      <c r="L384" s="8"/>
      <c r="M384" s="8"/>
    </row>
    <row r="385" spans="2:13">
      <c r="B385" s="31"/>
      <c r="C385" s="31"/>
      <c r="D385" s="31"/>
      <c r="E385" s="31"/>
      <c r="F385" s="31"/>
      <c r="G385" s="31"/>
      <c r="H385" s="31"/>
      <c r="I385" s="31"/>
      <c r="J385" s="8"/>
      <c r="K385" s="8"/>
      <c r="L385" s="8"/>
      <c r="M385" s="8"/>
    </row>
    <row r="386" spans="2:13">
      <c r="B386" s="31"/>
      <c r="C386" s="31"/>
      <c r="D386" s="31"/>
      <c r="E386" s="31"/>
      <c r="F386" s="31"/>
      <c r="G386" s="31"/>
      <c r="H386" s="31"/>
      <c r="I386" s="31"/>
      <c r="J386" s="8"/>
      <c r="K386" s="8"/>
      <c r="L386" s="8"/>
      <c r="M386" s="8"/>
    </row>
    <row r="387" spans="2:13">
      <c r="B387" s="31"/>
      <c r="C387" s="31"/>
      <c r="D387" s="31"/>
      <c r="E387" s="31"/>
      <c r="F387" s="31"/>
      <c r="G387" s="31"/>
      <c r="H387" s="31"/>
      <c r="I387" s="31"/>
      <c r="J387" s="8"/>
      <c r="K387" s="8"/>
      <c r="L387" s="8"/>
      <c r="M387" s="8"/>
    </row>
    <row r="388" spans="2:13">
      <c r="B388" s="31"/>
      <c r="C388" s="31"/>
      <c r="D388" s="31"/>
      <c r="E388" s="31"/>
      <c r="F388" s="31"/>
      <c r="G388" s="31"/>
      <c r="H388" s="31"/>
      <c r="I388" s="31"/>
      <c r="J388" s="8"/>
      <c r="K388" s="8"/>
      <c r="L388" s="8"/>
      <c r="M388" s="8"/>
    </row>
    <row r="389" spans="2:13">
      <c r="B389" s="31"/>
      <c r="C389" s="31"/>
      <c r="D389" s="31"/>
      <c r="E389" s="31"/>
      <c r="F389" s="31"/>
      <c r="G389" s="31"/>
      <c r="H389" s="31"/>
      <c r="I389" s="31"/>
      <c r="J389" s="8"/>
      <c r="K389" s="8"/>
      <c r="L389" s="8"/>
      <c r="M389" s="8"/>
    </row>
    <row r="390" spans="2:13">
      <c r="B390" s="31"/>
      <c r="C390" s="31"/>
      <c r="D390" s="31"/>
      <c r="E390" s="31"/>
      <c r="F390" s="31"/>
      <c r="G390" s="31"/>
      <c r="H390" s="31"/>
      <c r="I390" s="31"/>
      <c r="J390" s="8"/>
      <c r="K390" s="8"/>
      <c r="L390" s="8"/>
      <c r="M390" s="8"/>
    </row>
    <row r="391" spans="2:13">
      <c r="B391" s="31"/>
      <c r="C391" s="31"/>
      <c r="D391" s="31"/>
      <c r="E391" s="31"/>
      <c r="F391" s="31"/>
      <c r="G391" s="31"/>
      <c r="H391" s="31"/>
      <c r="I391" s="31"/>
      <c r="J391" s="8"/>
      <c r="K391" s="8"/>
      <c r="L391" s="8"/>
      <c r="M391" s="8"/>
    </row>
    <row r="392" spans="2:13">
      <c r="B392" s="31"/>
      <c r="C392" s="31"/>
      <c r="D392" s="31"/>
      <c r="E392" s="31"/>
      <c r="F392" s="31"/>
      <c r="G392" s="31"/>
      <c r="H392" s="31"/>
      <c r="I392" s="31"/>
      <c r="J392" s="8"/>
      <c r="K392" s="8"/>
      <c r="L392" s="8"/>
      <c r="M392" s="8"/>
    </row>
    <row r="393" spans="2:13">
      <c r="B393" s="31"/>
      <c r="C393" s="31"/>
      <c r="D393" s="31"/>
      <c r="E393" s="31"/>
      <c r="F393" s="31"/>
      <c r="G393" s="31"/>
      <c r="H393" s="31"/>
      <c r="I393" s="31"/>
      <c r="J393" s="8"/>
      <c r="K393" s="8"/>
      <c r="L393" s="8"/>
      <c r="M393" s="8"/>
    </row>
    <row r="394" spans="2:13">
      <c r="B394" s="31"/>
      <c r="C394" s="31"/>
      <c r="D394" s="31"/>
      <c r="E394" s="31"/>
      <c r="F394" s="31"/>
      <c r="G394" s="31"/>
      <c r="H394" s="31"/>
      <c r="I394" s="31"/>
      <c r="J394" s="8"/>
      <c r="K394" s="8"/>
      <c r="L394" s="8"/>
      <c r="M394" s="8"/>
    </row>
    <row r="395" spans="2:13">
      <c r="B395" s="31"/>
      <c r="C395" s="31"/>
      <c r="D395" s="31"/>
      <c r="E395" s="31"/>
      <c r="F395" s="31"/>
      <c r="G395" s="31"/>
      <c r="H395" s="31"/>
      <c r="I395" s="31"/>
      <c r="J395" s="8"/>
      <c r="K395" s="8"/>
      <c r="L395" s="8"/>
      <c r="M395" s="8"/>
    </row>
    <row r="396" spans="2:13">
      <c r="B396" s="31"/>
      <c r="C396" s="31"/>
      <c r="D396" s="31"/>
      <c r="E396" s="31"/>
      <c r="F396" s="31"/>
      <c r="G396" s="31"/>
      <c r="H396" s="31"/>
      <c r="I396" s="31"/>
      <c r="J396" s="8"/>
      <c r="K396" s="8"/>
      <c r="L396" s="8"/>
      <c r="M396" s="8"/>
    </row>
    <row r="397" spans="2:13">
      <c r="B397" s="31"/>
      <c r="C397" s="31"/>
      <c r="D397" s="31"/>
      <c r="E397" s="31"/>
      <c r="F397" s="31"/>
      <c r="G397" s="31"/>
      <c r="H397" s="31"/>
      <c r="I397" s="31"/>
      <c r="J397" s="8"/>
      <c r="K397" s="8"/>
      <c r="L397" s="8"/>
      <c r="M397" s="8"/>
    </row>
    <row r="398" spans="2:13">
      <c r="B398" s="31"/>
      <c r="C398" s="31"/>
      <c r="D398" s="31"/>
      <c r="E398" s="31"/>
      <c r="F398" s="31"/>
      <c r="G398" s="31"/>
      <c r="H398" s="31"/>
      <c r="I398" s="31"/>
      <c r="J398" s="8"/>
      <c r="K398" s="8"/>
      <c r="L398" s="8"/>
      <c r="M398" s="8"/>
    </row>
    <row r="399" spans="2:13">
      <c r="B399" s="31"/>
      <c r="C399" s="31"/>
      <c r="D399" s="31"/>
      <c r="E399" s="31"/>
      <c r="F399" s="31"/>
      <c r="G399" s="31"/>
      <c r="H399" s="31"/>
      <c r="I399" s="31"/>
      <c r="J399" s="8"/>
      <c r="K399" s="8"/>
      <c r="L399" s="8"/>
      <c r="M399" s="8"/>
    </row>
    <row r="400" spans="2:13">
      <c r="B400" s="31"/>
      <c r="C400" s="31"/>
      <c r="D400" s="31"/>
      <c r="E400" s="31"/>
      <c r="F400" s="31"/>
      <c r="G400" s="31"/>
      <c r="H400" s="31"/>
      <c r="I400" s="31"/>
      <c r="J400" s="8"/>
      <c r="K400" s="8"/>
      <c r="L400" s="8"/>
      <c r="M400" s="8"/>
    </row>
    <row r="401" spans="2:13">
      <c r="B401" s="31"/>
      <c r="C401" s="31"/>
      <c r="D401" s="31"/>
      <c r="E401" s="31"/>
      <c r="F401" s="31"/>
      <c r="G401" s="31"/>
      <c r="H401" s="31"/>
      <c r="I401" s="31"/>
      <c r="J401" s="8"/>
      <c r="K401" s="8"/>
      <c r="L401" s="8"/>
      <c r="M401" s="8"/>
    </row>
    <row r="402" spans="2:13">
      <c r="B402" s="31"/>
      <c r="C402" s="31"/>
      <c r="D402" s="31"/>
      <c r="E402" s="31"/>
      <c r="F402" s="31"/>
      <c r="G402" s="31"/>
      <c r="H402" s="31"/>
      <c r="I402" s="31"/>
      <c r="J402" s="8"/>
      <c r="K402" s="8"/>
      <c r="L402" s="8"/>
      <c r="M402" s="8"/>
    </row>
    <row r="403" spans="2:13">
      <c r="B403" s="31"/>
      <c r="C403" s="31"/>
      <c r="D403" s="31"/>
      <c r="E403" s="31"/>
      <c r="F403" s="31"/>
      <c r="G403" s="31"/>
      <c r="H403" s="31"/>
      <c r="I403" s="31"/>
      <c r="J403" s="8"/>
      <c r="K403" s="8"/>
      <c r="L403" s="8"/>
      <c r="M403" s="8"/>
    </row>
    <row r="404" spans="2:13">
      <c r="B404" s="31"/>
      <c r="C404" s="31"/>
      <c r="D404" s="31"/>
      <c r="E404" s="31"/>
      <c r="F404" s="31"/>
      <c r="G404" s="31"/>
      <c r="H404" s="31"/>
      <c r="I404" s="31"/>
      <c r="J404" s="8"/>
      <c r="K404" s="8"/>
      <c r="L404" s="8"/>
      <c r="M404" s="8"/>
    </row>
    <row r="405" spans="2:13">
      <c r="B405" s="31"/>
      <c r="C405" s="31"/>
      <c r="D405" s="31"/>
      <c r="E405" s="31"/>
      <c r="F405" s="31"/>
      <c r="G405" s="31"/>
      <c r="H405" s="31"/>
      <c r="I405" s="31"/>
      <c r="J405" s="8"/>
      <c r="K405" s="8"/>
      <c r="L405" s="8"/>
      <c r="M405" s="8"/>
    </row>
    <row r="406" spans="2:13">
      <c r="B406" s="31"/>
      <c r="C406" s="31"/>
      <c r="D406" s="31"/>
      <c r="E406" s="31"/>
      <c r="F406" s="31"/>
      <c r="G406" s="31"/>
      <c r="H406" s="31"/>
      <c r="I406" s="31"/>
      <c r="J406" s="8"/>
      <c r="K406" s="8"/>
      <c r="L406" s="8"/>
      <c r="M406" s="8"/>
    </row>
    <row r="407" spans="2:13">
      <c r="B407" s="31"/>
      <c r="C407" s="31"/>
      <c r="D407" s="31"/>
      <c r="E407" s="31"/>
      <c r="F407" s="31"/>
      <c r="G407" s="31"/>
      <c r="H407" s="31"/>
      <c r="I407" s="31"/>
      <c r="J407" s="8"/>
      <c r="K407" s="8"/>
      <c r="L407" s="8"/>
      <c r="M407" s="8"/>
    </row>
    <row r="408" spans="2:13">
      <c r="B408" s="31"/>
      <c r="C408" s="31"/>
      <c r="D408" s="31"/>
      <c r="E408" s="31"/>
      <c r="F408" s="31"/>
      <c r="G408" s="31"/>
      <c r="H408" s="31"/>
      <c r="I408" s="31"/>
      <c r="J408" s="8"/>
      <c r="K408" s="8"/>
      <c r="L408" s="8"/>
      <c r="M408" s="8"/>
    </row>
    <row r="409" spans="2:13">
      <c r="B409" s="31"/>
      <c r="C409" s="31"/>
      <c r="D409" s="31"/>
      <c r="E409" s="31"/>
      <c r="F409" s="31"/>
      <c r="G409" s="31"/>
      <c r="H409" s="31"/>
      <c r="I409" s="31"/>
      <c r="J409" s="8"/>
      <c r="K409" s="8"/>
      <c r="L409" s="8"/>
      <c r="M409" s="8"/>
    </row>
    <row r="410" spans="2:13">
      <c r="B410" s="31"/>
      <c r="C410" s="31"/>
      <c r="D410" s="31"/>
      <c r="E410" s="31"/>
      <c r="F410" s="31"/>
      <c r="G410" s="31"/>
      <c r="H410" s="31"/>
      <c r="I410" s="31"/>
      <c r="J410" s="8"/>
      <c r="K410" s="8"/>
      <c r="L410" s="8"/>
      <c r="M410" s="8"/>
    </row>
    <row r="411" spans="2:13">
      <c r="B411" s="31"/>
      <c r="C411" s="31"/>
      <c r="D411" s="31"/>
      <c r="E411" s="31"/>
      <c r="F411" s="31"/>
      <c r="G411" s="31"/>
      <c r="H411" s="31"/>
      <c r="I411" s="31"/>
      <c r="J411" s="8"/>
      <c r="K411" s="8"/>
      <c r="L411" s="8"/>
      <c r="M411" s="8"/>
    </row>
    <row r="412" spans="2:13">
      <c r="B412" s="31"/>
      <c r="C412" s="31"/>
      <c r="D412" s="31"/>
      <c r="E412" s="31"/>
      <c r="F412" s="31"/>
      <c r="G412" s="31"/>
      <c r="H412" s="31"/>
      <c r="I412" s="31"/>
      <c r="J412" s="8"/>
      <c r="K412" s="8"/>
      <c r="L412" s="8"/>
      <c r="M412" s="8"/>
    </row>
    <row r="413" spans="2:13">
      <c r="B413" s="31"/>
      <c r="C413" s="31"/>
      <c r="D413" s="31"/>
      <c r="E413" s="31"/>
      <c r="F413" s="31"/>
      <c r="G413" s="31"/>
      <c r="H413" s="31"/>
      <c r="I413" s="31"/>
      <c r="J413" s="8"/>
      <c r="K413" s="8"/>
      <c r="L413" s="8"/>
      <c r="M413" s="8"/>
    </row>
    <row r="414" spans="2:13">
      <c r="B414" s="31"/>
      <c r="C414" s="31"/>
      <c r="D414" s="31"/>
      <c r="E414" s="31"/>
      <c r="F414" s="31"/>
      <c r="G414" s="31"/>
      <c r="H414" s="31"/>
      <c r="I414" s="31"/>
      <c r="J414" s="8"/>
      <c r="K414" s="8"/>
      <c r="L414" s="8"/>
      <c r="M414" s="8"/>
    </row>
    <row r="415" spans="2:13">
      <c r="B415" s="31"/>
      <c r="C415" s="31"/>
      <c r="D415" s="31"/>
      <c r="E415" s="31"/>
      <c r="F415" s="31"/>
      <c r="G415" s="31"/>
      <c r="H415" s="31"/>
      <c r="I415" s="31"/>
      <c r="J415" s="8"/>
      <c r="K415" s="8"/>
      <c r="L415" s="8"/>
      <c r="M415" s="8"/>
    </row>
    <row r="416" spans="2:13">
      <c r="B416" s="31"/>
      <c r="C416" s="31"/>
      <c r="D416" s="31"/>
      <c r="E416" s="31"/>
      <c r="F416" s="31"/>
      <c r="G416" s="31"/>
      <c r="H416" s="31"/>
      <c r="I416" s="31"/>
      <c r="J416" s="8"/>
      <c r="K416" s="8"/>
      <c r="L416" s="8"/>
      <c r="M416" s="8"/>
    </row>
    <row r="417" spans="2:13">
      <c r="B417" s="31"/>
      <c r="C417" s="31"/>
      <c r="D417" s="31"/>
      <c r="E417" s="31"/>
      <c r="F417" s="31"/>
      <c r="G417" s="31"/>
      <c r="H417" s="31"/>
      <c r="I417" s="31"/>
      <c r="J417" s="8"/>
      <c r="K417" s="8"/>
      <c r="L417" s="8"/>
      <c r="M417" s="8"/>
    </row>
    <row r="418" spans="2:13">
      <c r="B418" s="31"/>
      <c r="C418" s="31"/>
      <c r="D418" s="31"/>
      <c r="E418" s="31"/>
      <c r="F418" s="31"/>
      <c r="G418" s="31"/>
      <c r="H418" s="31"/>
      <c r="I418" s="31"/>
      <c r="J418" s="8"/>
      <c r="K418" s="8"/>
      <c r="L418" s="8"/>
      <c r="M418" s="8"/>
    </row>
    <row r="419" spans="2:13">
      <c r="B419" s="31"/>
      <c r="C419" s="31"/>
      <c r="D419" s="31"/>
      <c r="E419" s="31"/>
      <c r="F419" s="31"/>
      <c r="G419" s="31"/>
      <c r="H419" s="31"/>
      <c r="I419" s="31"/>
      <c r="J419" s="8"/>
      <c r="K419" s="8"/>
      <c r="L419" s="8"/>
      <c r="M419" s="8"/>
    </row>
    <row r="420" spans="2:13">
      <c r="B420" s="31"/>
      <c r="C420" s="31"/>
      <c r="D420" s="31"/>
      <c r="E420" s="31"/>
      <c r="F420" s="31"/>
      <c r="G420" s="31"/>
      <c r="H420" s="31"/>
      <c r="I420" s="31"/>
      <c r="J420" s="8"/>
      <c r="K420" s="8"/>
      <c r="L420" s="8"/>
      <c r="M420" s="8"/>
    </row>
    <row r="421" spans="2:13">
      <c r="B421" s="31"/>
      <c r="C421" s="31"/>
      <c r="D421" s="31"/>
      <c r="E421" s="31"/>
      <c r="F421" s="31"/>
      <c r="G421" s="31"/>
      <c r="H421" s="31"/>
      <c r="I421" s="31"/>
      <c r="J421" s="8"/>
      <c r="K421" s="8"/>
      <c r="L421" s="8"/>
      <c r="M421" s="8"/>
    </row>
    <row r="422" spans="2:13">
      <c r="B422" s="31"/>
      <c r="C422" s="31"/>
      <c r="D422" s="31"/>
      <c r="E422" s="31"/>
      <c r="F422" s="31"/>
      <c r="G422" s="31"/>
      <c r="H422" s="31"/>
      <c r="I422" s="31"/>
      <c r="J422" s="8"/>
      <c r="K422" s="8"/>
      <c r="L422" s="8"/>
      <c r="M422" s="8"/>
    </row>
    <row r="423" spans="2:13">
      <c r="B423" s="31"/>
      <c r="C423" s="31"/>
      <c r="D423" s="31"/>
      <c r="E423" s="31"/>
      <c r="F423" s="31"/>
      <c r="G423" s="31"/>
      <c r="H423" s="31"/>
      <c r="I423" s="31"/>
      <c r="J423" s="8"/>
      <c r="K423" s="8"/>
      <c r="L423" s="8"/>
      <c r="M423" s="8"/>
    </row>
    <row r="424" spans="2:13">
      <c r="B424" s="31"/>
      <c r="C424" s="31"/>
      <c r="D424" s="31"/>
      <c r="E424" s="31"/>
      <c r="F424" s="31"/>
      <c r="G424" s="31"/>
      <c r="H424" s="31"/>
      <c r="I424" s="31"/>
      <c r="J424" s="8"/>
      <c r="K424" s="8"/>
      <c r="L424" s="8"/>
      <c r="M424" s="8"/>
    </row>
    <row r="425" spans="2:13">
      <c r="B425" s="31"/>
      <c r="C425" s="31"/>
      <c r="D425" s="31"/>
      <c r="E425" s="31"/>
      <c r="F425" s="31"/>
      <c r="G425" s="31"/>
      <c r="H425" s="31"/>
      <c r="I425" s="31"/>
      <c r="J425" s="8"/>
      <c r="K425" s="8"/>
      <c r="L425" s="8"/>
      <c r="M425" s="8"/>
    </row>
    <row r="426" spans="2:13">
      <c r="B426" s="31"/>
      <c r="C426" s="31"/>
      <c r="D426" s="31"/>
      <c r="E426" s="31"/>
      <c r="F426" s="31"/>
      <c r="G426" s="31"/>
      <c r="H426" s="31"/>
      <c r="I426" s="31"/>
      <c r="J426" s="8"/>
      <c r="K426" s="8"/>
      <c r="L426" s="8"/>
      <c r="M426" s="8"/>
    </row>
    <row r="427" spans="2:13">
      <c r="B427" s="31"/>
      <c r="C427" s="31"/>
      <c r="D427" s="31"/>
      <c r="E427" s="31"/>
      <c r="F427" s="31"/>
      <c r="G427" s="31"/>
      <c r="H427" s="31"/>
      <c r="I427" s="31"/>
      <c r="J427" s="8"/>
      <c r="K427" s="8"/>
      <c r="L427" s="8"/>
      <c r="M427" s="8"/>
    </row>
    <row r="428" spans="2:13">
      <c r="B428" s="31"/>
      <c r="C428" s="31"/>
      <c r="D428" s="31"/>
      <c r="E428" s="31"/>
      <c r="F428" s="31"/>
      <c r="G428" s="31"/>
      <c r="H428" s="31"/>
      <c r="I428" s="31"/>
      <c r="J428" s="8"/>
      <c r="K428" s="8"/>
      <c r="L428" s="8"/>
      <c r="M428" s="8"/>
    </row>
    <row r="429" spans="2:13">
      <c r="B429" s="31"/>
      <c r="C429" s="31"/>
      <c r="D429" s="31"/>
      <c r="E429" s="31"/>
      <c r="F429" s="31"/>
      <c r="G429" s="31"/>
      <c r="H429" s="31"/>
      <c r="I429" s="31"/>
      <c r="J429" s="8"/>
      <c r="K429" s="8"/>
      <c r="L429" s="8"/>
      <c r="M429" s="8"/>
    </row>
    <row r="430" spans="2:13">
      <c r="B430" s="31"/>
      <c r="C430" s="31"/>
      <c r="D430" s="31"/>
      <c r="E430" s="31"/>
      <c r="F430" s="31"/>
      <c r="G430" s="31"/>
      <c r="H430" s="31"/>
      <c r="I430" s="31"/>
      <c r="J430" s="8"/>
      <c r="K430" s="8"/>
      <c r="L430" s="8"/>
      <c r="M430" s="8"/>
    </row>
    <row r="431" spans="2:13">
      <c r="B431" s="31"/>
      <c r="C431" s="31"/>
      <c r="D431" s="31"/>
      <c r="E431" s="31"/>
      <c r="F431" s="31"/>
      <c r="G431" s="31"/>
      <c r="H431" s="31"/>
      <c r="I431" s="31"/>
      <c r="J431" s="8"/>
      <c r="K431" s="8"/>
      <c r="L431" s="8"/>
      <c r="M431" s="8"/>
    </row>
    <row r="432" spans="2:13">
      <c r="B432" s="31"/>
      <c r="C432" s="31"/>
      <c r="D432" s="31"/>
      <c r="E432" s="31"/>
      <c r="F432" s="31"/>
      <c r="G432" s="31"/>
      <c r="H432" s="31"/>
      <c r="I432" s="31"/>
      <c r="J432" s="8"/>
      <c r="K432" s="8"/>
      <c r="L432" s="8"/>
      <c r="M432" s="8"/>
    </row>
    <row r="433" spans="2:13">
      <c r="B433" s="31"/>
      <c r="C433" s="31"/>
      <c r="D433" s="31"/>
      <c r="E433" s="31"/>
      <c r="F433" s="31"/>
      <c r="G433" s="31"/>
      <c r="H433" s="31"/>
      <c r="I433" s="31"/>
      <c r="J433" s="8"/>
      <c r="K433" s="8"/>
      <c r="L433" s="8"/>
      <c r="M433" s="8"/>
    </row>
    <row r="434" spans="2:13">
      <c r="B434" s="31"/>
      <c r="C434" s="31"/>
      <c r="D434" s="31"/>
      <c r="E434" s="31"/>
      <c r="F434" s="31"/>
      <c r="G434" s="31"/>
      <c r="H434" s="31"/>
      <c r="I434" s="31"/>
      <c r="J434" s="8"/>
      <c r="K434" s="8"/>
      <c r="L434" s="8"/>
      <c r="M434" s="8"/>
    </row>
    <row r="435" spans="2:13">
      <c r="B435" s="31"/>
      <c r="C435" s="31"/>
      <c r="D435" s="31"/>
      <c r="E435" s="31"/>
      <c r="F435" s="31"/>
      <c r="G435" s="31"/>
      <c r="H435" s="31"/>
      <c r="I435" s="31"/>
      <c r="J435" s="8"/>
      <c r="K435" s="8"/>
      <c r="L435" s="8"/>
      <c r="M435" s="8"/>
    </row>
    <row r="436" spans="2:13">
      <c r="B436" s="31"/>
      <c r="C436" s="31"/>
      <c r="D436" s="31"/>
      <c r="E436" s="31"/>
      <c r="F436" s="31"/>
      <c r="G436" s="31"/>
      <c r="H436" s="31"/>
      <c r="I436" s="31"/>
      <c r="J436" s="8"/>
      <c r="K436" s="8"/>
      <c r="L436" s="8"/>
      <c r="M436" s="8"/>
    </row>
    <row r="437" spans="2:13">
      <c r="B437" s="31"/>
      <c r="C437" s="31"/>
      <c r="D437" s="31"/>
      <c r="E437" s="31"/>
      <c r="F437" s="31"/>
      <c r="G437" s="31"/>
      <c r="H437" s="31"/>
      <c r="I437" s="31"/>
      <c r="J437" s="8"/>
      <c r="K437" s="8"/>
      <c r="L437" s="8"/>
      <c r="M437" s="8"/>
    </row>
    <row r="438" spans="2:13">
      <c r="B438" s="31"/>
      <c r="C438" s="31"/>
      <c r="D438" s="31"/>
      <c r="E438" s="31"/>
      <c r="F438" s="31"/>
      <c r="G438" s="31"/>
      <c r="H438" s="31"/>
      <c r="I438" s="31"/>
      <c r="J438" s="8"/>
      <c r="K438" s="8"/>
      <c r="L438" s="8"/>
      <c r="M438" s="8"/>
    </row>
    <row r="439" spans="2:13">
      <c r="B439" s="31"/>
      <c r="C439" s="31"/>
      <c r="D439" s="31"/>
      <c r="E439" s="31"/>
      <c r="F439" s="31"/>
      <c r="G439" s="31"/>
      <c r="H439" s="31"/>
      <c r="I439" s="31"/>
      <c r="J439" s="8"/>
      <c r="K439" s="8"/>
      <c r="L439" s="8"/>
      <c r="M439" s="8"/>
    </row>
    <row r="440" spans="2:13">
      <c r="B440" s="31"/>
      <c r="C440" s="31"/>
      <c r="D440" s="31"/>
      <c r="E440" s="31"/>
      <c r="F440" s="31"/>
      <c r="G440" s="31"/>
      <c r="H440" s="31"/>
      <c r="I440" s="31"/>
      <c r="J440" s="8"/>
      <c r="K440" s="8"/>
      <c r="L440" s="8"/>
      <c r="M440" s="8"/>
    </row>
    <row r="441" spans="2:13">
      <c r="B441" s="31"/>
      <c r="C441" s="31"/>
      <c r="D441" s="31"/>
      <c r="E441" s="31"/>
      <c r="F441" s="31"/>
      <c r="G441" s="31"/>
      <c r="H441" s="31"/>
      <c r="I441" s="31"/>
      <c r="J441" s="8"/>
      <c r="K441" s="8"/>
      <c r="L441" s="8"/>
      <c r="M441" s="8"/>
    </row>
    <row r="442" spans="2:13">
      <c r="B442" s="31"/>
      <c r="C442" s="31"/>
      <c r="D442" s="31"/>
      <c r="E442" s="31"/>
      <c r="F442" s="31"/>
      <c r="G442" s="31"/>
      <c r="H442" s="31"/>
      <c r="I442" s="31"/>
      <c r="J442" s="8"/>
      <c r="K442" s="8"/>
      <c r="L442" s="8"/>
      <c r="M442" s="8"/>
    </row>
    <row r="443" spans="2:13">
      <c r="B443" s="31"/>
      <c r="C443" s="31"/>
      <c r="D443" s="31"/>
      <c r="E443" s="31"/>
      <c r="F443" s="31"/>
      <c r="G443" s="31"/>
      <c r="H443" s="31"/>
      <c r="I443" s="31"/>
      <c r="J443" s="8"/>
      <c r="K443" s="8"/>
      <c r="L443" s="8"/>
      <c r="M443" s="8"/>
    </row>
    <row r="444" spans="2:13">
      <c r="B444" s="31"/>
      <c r="C444" s="31"/>
      <c r="D444" s="31"/>
      <c r="E444" s="31"/>
      <c r="F444" s="31"/>
      <c r="G444" s="31"/>
      <c r="H444" s="31"/>
      <c r="I444" s="31"/>
      <c r="J444" s="8"/>
      <c r="K444" s="8"/>
      <c r="L444" s="8"/>
      <c r="M444" s="8"/>
    </row>
    <row r="445" spans="2:13">
      <c r="B445" s="31"/>
      <c r="C445" s="31"/>
      <c r="D445" s="31"/>
      <c r="E445" s="31"/>
      <c r="F445" s="31"/>
      <c r="G445" s="31"/>
      <c r="H445" s="31"/>
      <c r="I445" s="31"/>
      <c r="J445" s="8"/>
      <c r="K445" s="8"/>
      <c r="L445" s="8"/>
      <c r="M445" s="8"/>
    </row>
    <row r="446" spans="2:13">
      <c r="B446" s="31"/>
      <c r="C446" s="31"/>
      <c r="D446" s="31"/>
      <c r="E446" s="31"/>
      <c r="F446" s="31"/>
      <c r="G446" s="31"/>
      <c r="H446" s="31"/>
      <c r="I446" s="31"/>
      <c r="J446" s="8"/>
      <c r="K446" s="8"/>
      <c r="L446" s="8"/>
      <c r="M446" s="8"/>
    </row>
    <row r="447" spans="2:13">
      <c r="B447" s="31"/>
      <c r="C447" s="31"/>
      <c r="D447" s="31"/>
      <c r="E447" s="31"/>
      <c r="F447" s="31"/>
      <c r="G447" s="31"/>
      <c r="H447" s="31"/>
      <c r="I447" s="31"/>
      <c r="J447" s="8"/>
      <c r="K447" s="8"/>
      <c r="L447" s="8"/>
      <c r="M447" s="8"/>
    </row>
    <row r="448" spans="2:13">
      <c r="B448" s="31"/>
      <c r="C448" s="31"/>
      <c r="D448" s="31"/>
      <c r="E448" s="31"/>
      <c r="F448" s="31"/>
      <c r="G448" s="31"/>
      <c r="H448" s="31"/>
      <c r="I448" s="31"/>
      <c r="J448" s="8"/>
      <c r="K448" s="8"/>
      <c r="L448" s="8"/>
      <c r="M448" s="8"/>
    </row>
    <row r="449" spans="2:13">
      <c r="B449" s="31"/>
      <c r="C449" s="31"/>
      <c r="D449" s="31"/>
      <c r="E449" s="31"/>
      <c r="F449" s="31"/>
      <c r="G449" s="31"/>
      <c r="H449" s="31"/>
      <c r="I449" s="31"/>
      <c r="J449" s="8"/>
      <c r="K449" s="8"/>
      <c r="L449" s="8"/>
      <c r="M449" s="8"/>
    </row>
    <row r="450" spans="2:13">
      <c r="B450" s="31"/>
      <c r="C450" s="31"/>
      <c r="D450" s="31"/>
      <c r="E450" s="31"/>
      <c r="F450" s="31"/>
      <c r="G450" s="31"/>
      <c r="H450" s="31"/>
      <c r="I450" s="31"/>
      <c r="J450" s="8"/>
      <c r="K450" s="8"/>
      <c r="L450" s="8"/>
      <c r="M450" s="8"/>
    </row>
    <row r="451" spans="2:13">
      <c r="B451" s="31"/>
      <c r="C451" s="31"/>
      <c r="D451" s="31"/>
      <c r="E451" s="31"/>
      <c r="F451" s="31"/>
      <c r="G451" s="31"/>
      <c r="H451" s="31"/>
      <c r="I451" s="31"/>
      <c r="J451" s="8"/>
      <c r="K451" s="8"/>
      <c r="L451" s="8"/>
      <c r="M451" s="8"/>
    </row>
    <row r="452" spans="2:13">
      <c r="B452" s="31"/>
      <c r="C452" s="31"/>
      <c r="D452" s="31"/>
      <c r="E452" s="31"/>
      <c r="F452" s="31"/>
      <c r="G452" s="31"/>
      <c r="H452" s="31"/>
      <c r="I452" s="31"/>
      <c r="J452" s="8"/>
      <c r="K452" s="8"/>
      <c r="L452" s="8"/>
      <c r="M452" s="8"/>
    </row>
    <row r="453" spans="2:13">
      <c r="B453" s="31"/>
      <c r="C453" s="31"/>
      <c r="D453" s="31"/>
      <c r="E453" s="31"/>
      <c r="F453" s="31"/>
      <c r="G453" s="31"/>
      <c r="H453" s="31"/>
      <c r="I453" s="31"/>
      <c r="J453" s="8"/>
      <c r="K453" s="8"/>
      <c r="L453" s="8"/>
      <c r="M453" s="8"/>
    </row>
    <row r="454" spans="2:13">
      <c r="B454" s="31"/>
      <c r="C454" s="31"/>
      <c r="D454" s="31"/>
      <c r="E454" s="31"/>
      <c r="F454" s="31"/>
      <c r="G454" s="31"/>
      <c r="H454" s="31"/>
      <c r="I454" s="31"/>
      <c r="J454" s="8"/>
      <c r="K454" s="8"/>
      <c r="L454" s="8"/>
      <c r="M454" s="8"/>
    </row>
    <row r="455" spans="2:13">
      <c r="B455" s="31"/>
      <c r="C455" s="31"/>
      <c r="D455" s="31"/>
      <c r="E455" s="31"/>
      <c r="F455" s="31"/>
      <c r="G455" s="31"/>
      <c r="H455" s="31"/>
      <c r="I455" s="31"/>
      <c r="J455" s="8"/>
      <c r="K455" s="8"/>
      <c r="L455" s="8"/>
      <c r="M455" s="8"/>
    </row>
    <row r="456" spans="2:13">
      <c r="B456" s="31"/>
      <c r="C456" s="31"/>
      <c r="D456" s="31"/>
      <c r="E456" s="31"/>
      <c r="F456" s="31"/>
      <c r="G456" s="31"/>
      <c r="H456" s="31"/>
      <c r="I456" s="31"/>
      <c r="J456" s="8"/>
      <c r="K456" s="8"/>
      <c r="L456" s="8"/>
      <c r="M456" s="8"/>
    </row>
    <row r="457" spans="2:13">
      <c r="B457" s="31"/>
      <c r="C457" s="31"/>
      <c r="D457" s="31"/>
      <c r="E457" s="31"/>
      <c r="F457" s="31"/>
      <c r="G457" s="31"/>
      <c r="H457" s="31"/>
      <c r="I457" s="31"/>
      <c r="J457" s="8"/>
      <c r="K457" s="8"/>
      <c r="L457" s="8"/>
      <c r="M457" s="8"/>
    </row>
    <row r="458" spans="2:13">
      <c r="B458" s="31"/>
      <c r="C458" s="31"/>
      <c r="D458" s="31"/>
      <c r="E458" s="31"/>
      <c r="F458" s="31"/>
      <c r="G458" s="31"/>
      <c r="H458" s="31"/>
      <c r="I458" s="31"/>
      <c r="J458" s="8"/>
      <c r="K458" s="8"/>
      <c r="L458" s="8"/>
      <c r="M458" s="8"/>
    </row>
    <row r="459" spans="2:13">
      <c r="B459" s="31"/>
      <c r="C459" s="31"/>
      <c r="D459" s="31"/>
      <c r="E459" s="31"/>
      <c r="F459" s="31"/>
      <c r="G459" s="31"/>
      <c r="H459" s="31"/>
      <c r="I459" s="31"/>
      <c r="J459" s="8"/>
      <c r="K459" s="8"/>
      <c r="L459" s="8"/>
      <c r="M459" s="8"/>
    </row>
    <row r="460" spans="2:13">
      <c r="B460" s="31"/>
      <c r="C460" s="31"/>
      <c r="D460" s="31"/>
      <c r="E460" s="31"/>
      <c r="F460" s="31"/>
      <c r="G460" s="31"/>
      <c r="H460" s="31"/>
      <c r="I460" s="31"/>
      <c r="J460" s="8"/>
      <c r="K460" s="8"/>
      <c r="L460" s="8"/>
      <c r="M460" s="8"/>
    </row>
    <row r="461" spans="2:13">
      <c r="B461" s="31"/>
      <c r="C461" s="31"/>
      <c r="D461" s="31"/>
      <c r="E461" s="31"/>
      <c r="F461" s="31"/>
      <c r="G461" s="31"/>
      <c r="H461" s="31"/>
      <c r="I461" s="31"/>
      <c r="J461" s="8"/>
      <c r="K461" s="8"/>
      <c r="L461" s="8"/>
      <c r="M461" s="8"/>
    </row>
    <row r="462" spans="2:13">
      <c r="B462" s="31"/>
      <c r="C462" s="31"/>
      <c r="D462" s="31"/>
      <c r="E462" s="31"/>
      <c r="F462" s="31"/>
      <c r="G462" s="31"/>
      <c r="H462" s="31"/>
      <c r="I462" s="31"/>
      <c r="J462" s="8"/>
      <c r="K462" s="8"/>
      <c r="L462" s="8"/>
      <c r="M462" s="8"/>
    </row>
    <row r="463" spans="2:13">
      <c r="B463" s="31"/>
      <c r="C463" s="31"/>
      <c r="D463" s="31"/>
      <c r="E463" s="31"/>
      <c r="F463" s="31"/>
      <c r="G463" s="31"/>
      <c r="H463" s="31"/>
      <c r="I463" s="31"/>
      <c r="J463" s="8"/>
      <c r="K463" s="8"/>
      <c r="L463" s="8"/>
      <c r="M463" s="8"/>
    </row>
    <row r="464" spans="2:13">
      <c r="B464" s="31"/>
      <c r="C464" s="31"/>
      <c r="D464" s="31"/>
      <c r="E464" s="31"/>
      <c r="F464" s="31"/>
      <c r="G464" s="31"/>
      <c r="H464" s="31"/>
      <c r="I464" s="31"/>
      <c r="J464" s="8"/>
      <c r="K464" s="8"/>
      <c r="L464" s="8"/>
      <c r="M464" s="8"/>
    </row>
    <row r="465" spans="2:13">
      <c r="B465" s="31"/>
      <c r="C465" s="31"/>
      <c r="D465" s="31"/>
      <c r="E465" s="31"/>
      <c r="F465" s="31"/>
      <c r="G465" s="31"/>
      <c r="H465" s="31"/>
      <c r="I465" s="31"/>
      <c r="J465" s="8"/>
      <c r="K465" s="8"/>
      <c r="L465" s="8"/>
      <c r="M465" s="8"/>
    </row>
    <row r="466" spans="2:13">
      <c r="B466" s="31"/>
      <c r="C466" s="31"/>
      <c r="D466" s="31"/>
      <c r="E466" s="31"/>
      <c r="F466" s="31"/>
      <c r="G466" s="31"/>
      <c r="H466" s="31"/>
      <c r="I466" s="31"/>
      <c r="J466" s="8"/>
      <c r="K466" s="8"/>
      <c r="L466" s="8"/>
      <c r="M466" s="8"/>
    </row>
    <row r="467" spans="2:13">
      <c r="B467" s="31"/>
      <c r="C467" s="31"/>
      <c r="D467" s="31"/>
      <c r="E467" s="31"/>
      <c r="F467" s="31"/>
      <c r="G467" s="31"/>
      <c r="H467" s="31"/>
      <c r="I467" s="31"/>
      <c r="J467" s="8"/>
      <c r="K467" s="8"/>
      <c r="L467" s="8"/>
      <c r="M467" s="8"/>
    </row>
    <row r="468" spans="2:13">
      <c r="B468" s="31"/>
      <c r="C468" s="31"/>
      <c r="D468" s="31"/>
      <c r="E468" s="31"/>
      <c r="F468" s="31"/>
      <c r="G468" s="31"/>
      <c r="H468" s="31"/>
      <c r="I468" s="31"/>
      <c r="J468" s="8"/>
      <c r="K468" s="8"/>
      <c r="L468" s="8"/>
      <c r="M468" s="8"/>
    </row>
    <row r="469" spans="2:13">
      <c r="B469" s="31"/>
      <c r="C469" s="31"/>
      <c r="D469" s="31"/>
      <c r="E469" s="31"/>
      <c r="F469" s="31"/>
      <c r="G469" s="31"/>
      <c r="H469" s="31"/>
      <c r="I469" s="31"/>
      <c r="J469" s="8"/>
      <c r="K469" s="8"/>
      <c r="L469" s="8"/>
      <c r="M469" s="8"/>
    </row>
    <row r="470" spans="2:13">
      <c r="B470" s="31"/>
      <c r="C470" s="31"/>
      <c r="D470" s="31"/>
      <c r="E470" s="31"/>
      <c r="F470" s="31"/>
      <c r="G470" s="31"/>
      <c r="H470" s="31"/>
      <c r="I470" s="31"/>
      <c r="J470" s="8"/>
      <c r="K470" s="8"/>
      <c r="L470" s="8"/>
      <c r="M470" s="8"/>
    </row>
    <row r="471" spans="2:13">
      <c r="B471" s="31"/>
      <c r="C471" s="31"/>
      <c r="D471" s="31"/>
      <c r="E471" s="31"/>
      <c r="F471" s="31"/>
      <c r="G471" s="31"/>
      <c r="H471" s="31"/>
      <c r="I471" s="31"/>
      <c r="J471" s="8"/>
      <c r="K471" s="8"/>
      <c r="L471" s="8"/>
      <c r="M471" s="8"/>
    </row>
    <row r="472" spans="2:13">
      <c r="B472" s="31"/>
      <c r="C472" s="31"/>
      <c r="D472" s="31"/>
      <c r="E472" s="31"/>
      <c r="F472" s="31"/>
      <c r="G472" s="31"/>
      <c r="H472" s="31"/>
      <c r="I472" s="31"/>
      <c r="J472" s="8"/>
      <c r="K472" s="8"/>
      <c r="L472" s="8"/>
      <c r="M472" s="8"/>
    </row>
    <row r="473" spans="2:13">
      <c r="B473" s="31"/>
      <c r="C473" s="31"/>
      <c r="D473" s="31"/>
      <c r="E473" s="31"/>
      <c r="F473" s="31"/>
      <c r="G473" s="31"/>
      <c r="H473" s="31"/>
      <c r="I473" s="31"/>
      <c r="J473" s="8"/>
      <c r="K473" s="8"/>
      <c r="L473" s="8"/>
      <c r="M473" s="8"/>
    </row>
    <row r="474" spans="2:13">
      <c r="B474" s="31"/>
      <c r="C474" s="31"/>
      <c r="D474" s="31"/>
      <c r="E474" s="31"/>
      <c r="F474" s="31"/>
      <c r="G474" s="31"/>
      <c r="H474" s="31"/>
      <c r="I474" s="31"/>
      <c r="J474" s="8"/>
      <c r="K474" s="8"/>
      <c r="L474" s="8"/>
      <c r="M474" s="8"/>
    </row>
    <row r="475" spans="2:13">
      <c r="B475" s="31"/>
      <c r="C475" s="31"/>
      <c r="D475" s="31"/>
      <c r="E475" s="31"/>
      <c r="F475" s="31"/>
      <c r="G475" s="31"/>
      <c r="H475" s="31"/>
      <c r="I475" s="31"/>
      <c r="J475" s="8"/>
      <c r="K475" s="8"/>
      <c r="L475" s="8"/>
      <c r="M475" s="8"/>
    </row>
    <row r="476" spans="2:13">
      <c r="B476" s="31"/>
      <c r="C476" s="31"/>
      <c r="D476" s="31"/>
      <c r="E476" s="31"/>
      <c r="F476" s="31"/>
      <c r="G476" s="31"/>
      <c r="H476" s="31"/>
      <c r="I476" s="31"/>
      <c r="J476" s="8"/>
      <c r="K476" s="8"/>
      <c r="L476" s="8"/>
      <c r="M476" s="8"/>
    </row>
    <row r="477" spans="2:13">
      <c r="B477" s="31"/>
      <c r="C477" s="31"/>
      <c r="D477" s="31"/>
      <c r="E477" s="31"/>
      <c r="F477" s="31"/>
      <c r="G477" s="31"/>
      <c r="H477" s="31"/>
      <c r="I477" s="31"/>
      <c r="J477" s="8"/>
      <c r="K477" s="8"/>
      <c r="L477" s="8"/>
      <c r="M477" s="8"/>
    </row>
    <row r="478" spans="2:13">
      <c r="B478" s="31"/>
      <c r="C478" s="31"/>
      <c r="D478" s="31"/>
      <c r="E478" s="31"/>
      <c r="F478" s="31"/>
      <c r="G478" s="31"/>
      <c r="H478" s="31"/>
      <c r="I478" s="31"/>
      <c r="J478" s="8"/>
      <c r="K478" s="8"/>
      <c r="L478" s="8"/>
      <c r="M478" s="8"/>
    </row>
    <row r="479" spans="2:13">
      <c r="B479" s="31"/>
      <c r="C479" s="31"/>
      <c r="D479" s="31"/>
      <c r="E479" s="31"/>
      <c r="F479" s="31"/>
      <c r="G479" s="31"/>
      <c r="H479" s="31"/>
      <c r="I479" s="31"/>
      <c r="J479" s="8"/>
      <c r="K479" s="8"/>
      <c r="L479" s="8"/>
      <c r="M479" s="8"/>
    </row>
    <row r="480" spans="2:13">
      <c r="B480" s="31"/>
      <c r="C480" s="31"/>
      <c r="D480" s="31"/>
      <c r="E480" s="31"/>
      <c r="F480" s="31"/>
      <c r="G480" s="31"/>
      <c r="H480" s="31"/>
      <c r="I480" s="31"/>
      <c r="J480" s="8"/>
      <c r="K480" s="8"/>
      <c r="L480" s="8"/>
      <c r="M480" s="8"/>
    </row>
    <row r="481" spans="2:13">
      <c r="B481" s="31"/>
      <c r="C481" s="31"/>
      <c r="D481" s="31"/>
      <c r="E481" s="31"/>
      <c r="F481" s="31"/>
      <c r="G481" s="31"/>
      <c r="H481" s="31"/>
      <c r="I481" s="31"/>
      <c r="J481" s="8"/>
      <c r="K481" s="8"/>
      <c r="L481" s="8"/>
      <c r="M481" s="8"/>
    </row>
    <row r="482" spans="2:13">
      <c r="B482" s="31"/>
      <c r="C482" s="31"/>
      <c r="D482" s="31"/>
      <c r="E482" s="31"/>
      <c r="F482" s="31"/>
      <c r="G482" s="31"/>
      <c r="H482" s="31"/>
      <c r="I482" s="31"/>
      <c r="J482" s="8"/>
      <c r="K482" s="8"/>
      <c r="L482" s="8"/>
      <c r="M482" s="8"/>
    </row>
    <row r="483" spans="2:13">
      <c r="B483" s="31"/>
      <c r="C483" s="31"/>
      <c r="D483" s="31"/>
      <c r="E483" s="31"/>
      <c r="F483" s="31"/>
      <c r="G483" s="31"/>
      <c r="H483" s="31"/>
      <c r="I483" s="31"/>
      <c r="J483" s="8"/>
      <c r="K483" s="8"/>
      <c r="L483" s="8"/>
      <c r="M483" s="8"/>
    </row>
    <row r="484" spans="2:13">
      <c r="B484" s="31"/>
      <c r="C484" s="31"/>
      <c r="D484" s="31"/>
      <c r="E484" s="31"/>
      <c r="F484" s="31"/>
      <c r="G484" s="31"/>
      <c r="H484" s="31"/>
      <c r="I484" s="31"/>
      <c r="J484" s="8"/>
      <c r="K484" s="8"/>
      <c r="L484" s="8"/>
      <c r="M484" s="8"/>
    </row>
    <row r="485" spans="2:13">
      <c r="B485" s="31"/>
      <c r="C485" s="31"/>
      <c r="D485" s="31"/>
      <c r="E485" s="31"/>
      <c r="F485" s="31"/>
      <c r="G485" s="31"/>
      <c r="H485" s="31"/>
      <c r="I485" s="31"/>
      <c r="J485" s="8"/>
      <c r="K485" s="8"/>
      <c r="L485" s="8"/>
      <c r="M485" s="8"/>
    </row>
    <row r="486" spans="2:13">
      <c r="B486" s="31"/>
      <c r="C486" s="31"/>
      <c r="D486" s="31"/>
      <c r="E486" s="31"/>
      <c r="F486" s="31"/>
      <c r="G486" s="31"/>
      <c r="H486" s="31"/>
      <c r="I486" s="31"/>
      <c r="J486" s="8"/>
      <c r="K486" s="8"/>
      <c r="L486" s="8"/>
      <c r="M486" s="8"/>
    </row>
    <row r="487" spans="2:13">
      <c r="B487" s="31"/>
      <c r="C487" s="31"/>
      <c r="D487" s="31"/>
      <c r="E487" s="31"/>
      <c r="F487" s="31"/>
      <c r="G487" s="31"/>
      <c r="H487" s="31"/>
      <c r="I487" s="31"/>
      <c r="J487" s="8"/>
      <c r="K487" s="8"/>
      <c r="L487" s="8"/>
      <c r="M487" s="8"/>
    </row>
    <row r="488" spans="2:13">
      <c r="B488" s="31"/>
      <c r="C488" s="31"/>
      <c r="D488" s="31"/>
      <c r="E488" s="31"/>
      <c r="F488" s="31"/>
      <c r="G488" s="31"/>
      <c r="H488" s="31"/>
      <c r="I488" s="31"/>
      <c r="J488" s="8"/>
      <c r="K488" s="8"/>
      <c r="L488" s="8"/>
      <c r="M488" s="8"/>
    </row>
    <row r="489" spans="2:13">
      <c r="B489" s="31"/>
      <c r="C489" s="31"/>
      <c r="D489" s="31"/>
      <c r="E489" s="31"/>
      <c r="F489" s="31"/>
      <c r="G489" s="31"/>
      <c r="H489" s="31"/>
      <c r="I489" s="31"/>
      <c r="J489" s="8"/>
      <c r="K489" s="8"/>
      <c r="L489" s="8"/>
      <c r="M489" s="8"/>
    </row>
    <row r="490" spans="2:13">
      <c r="B490" s="31"/>
      <c r="C490" s="31"/>
      <c r="D490" s="31"/>
      <c r="E490" s="31"/>
      <c r="F490" s="31"/>
      <c r="G490" s="31"/>
      <c r="H490" s="31"/>
      <c r="I490" s="31"/>
      <c r="J490" s="8"/>
      <c r="K490" s="8"/>
      <c r="L490" s="8"/>
      <c r="M490" s="8"/>
    </row>
    <row r="491" spans="2:13">
      <c r="B491" s="31"/>
      <c r="C491" s="31"/>
      <c r="D491" s="31"/>
      <c r="E491" s="31"/>
      <c r="F491" s="31"/>
      <c r="G491" s="31"/>
      <c r="H491" s="31"/>
      <c r="I491" s="31"/>
      <c r="J491" s="8"/>
      <c r="K491" s="8"/>
      <c r="L491" s="8"/>
      <c r="M491" s="8"/>
    </row>
    <row r="492" spans="2:13">
      <c r="B492" s="31"/>
      <c r="C492" s="31"/>
      <c r="D492" s="31"/>
      <c r="E492" s="31"/>
      <c r="F492" s="31"/>
      <c r="G492" s="31"/>
      <c r="H492" s="31"/>
      <c r="I492" s="31"/>
      <c r="J492" s="8"/>
      <c r="K492" s="8"/>
      <c r="L492" s="8"/>
      <c r="M492" s="8"/>
    </row>
    <row r="493" spans="2:13">
      <c r="B493" s="31"/>
      <c r="C493" s="31"/>
      <c r="D493" s="31"/>
      <c r="E493" s="31"/>
      <c r="F493" s="31"/>
      <c r="G493" s="31"/>
      <c r="H493" s="31"/>
      <c r="I493" s="31"/>
      <c r="J493" s="8"/>
      <c r="K493" s="8"/>
      <c r="L493" s="8"/>
      <c r="M493" s="8"/>
    </row>
    <row r="494" spans="2:13">
      <c r="B494" s="31"/>
      <c r="C494" s="31"/>
      <c r="D494" s="31"/>
      <c r="E494" s="31"/>
      <c r="F494" s="31"/>
      <c r="G494" s="31"/>
      <c r="H494" s="31"/>
      <c r="I494" s="31"/>
      <c r="J494" s="8"/>
      <c r="K494" s="8"/>
      <c r="L494" s="8"/>
      <c r="M494" s="8"/>
    </row>
    <row r="495" spans="2:13">
      <c r="B495" s="31"/>
      <c r="C495" s="31"/>
      <c r="D495" s="31"/>
      <c r="E495" s="31"/>
      <c r="F495" s="31"/>
      <c r="G495" s="31"/>
      <c r="H495" s="31"/>
      <c r="I495" s="31"/>
      <c r="J495" s="8"/>
      <c r="K495" s="8"/>
      <c r="L495" s="8"/>
      <c r="M495" s="8"/>
    </row>
    <row r="496" spans="2:13">
      <c r="B496" s="31"/>
      <c r="C496" s="31"/>
      <c r="D496" s="31"/>
      <c r="E496" s="31"/>
      <c r="F496" s="31"/>
      <c r="G496" s="31"/>
      <c r="H496" s="31"/>
      <c r="I496" s="31"/>
      <c r="J496" s="8"/>
      <c r="K496" s="8"/>
      <c r="L496" s="8"/>
      <c r="M496" s="8"/>
    </row>
    <row r="497" spans="2:13">
      <c r="B497" s="31"/>
      <c r="C497" s="31"/>
      <c r="D497" s="31"/>
      <c r="E497" s="31"/>
      <c r="F497" s="31"/>
      <c r="G497" s="31"/>
      <c r="H497" s="31"/>
      <c r="I497" s="31"/>
      <c r="J497" s="8"/>
      <c r="K497" s="8"/>
      <c r="L497" s="8"/>
      <c r="M497" s="8"/>
    </row>
    <row r="498" spans="2:13">
      <c r="B498" s="31"/>
      <c r="C498" s="31"/>
      <c r="D498" s="31"/>
      <c r="E498" s="31"/>
      <c r="F498" s="31"/>
      <c r="G498" s="31"/>
      <c r="H498" s="31"/>
      <c r="I498" s="31"/>
      <c r="J498" s="8"/>
      <c r="K498" s="8"/>
      <c r="L498" s="8"/>
      <c r="M498" s="8"/>
    </row>
    <row r="499" spans="2:13">
      <c r="B499" s="31"/>
      <c r="C499" s="31"/>
      <c r="D499" s="31"/>
      <c r="E499" s="31"/>
      <c r="F499" s="31"/>
      <c r="G499" s="31"/>
      <c r="H499" s="31"/>
      <c r="I499" s="31"/>
      <c r="J499" s="8"/>
      <c r="K499" s="8"/>
      <c r="L499" s="8"/>
      <c r="M499" s="8"/>
    </row>
    <row r="500" spans="2:13">
      <c r="B500" s="31"/>
      <c r="C500" s="31"/>
      <c r="D500" s="31"/>
      <c r="E500" s="31"/>
      <c r="F500" s="31"/>
      <c r="G500" s="31"/>
      <c r="H500" s="31"/>
      <c r="I500" s="31"/>
      <c r="J500" s="8"/>
      <c r="K500" s="8"/>
      <c r="L500" s="8"/>
      <c r="M500" s="8"/>
    </row>
    <row r="501" spans="2:13">
      <c r="B501" s="31"/>
      <c r="C501" s="31"/>
      <c r="D501" s="31"/>
      <c r="E501" s="31"/>
      <c r="F501" s="31"/>
      <c r="G501" s="31"/>
      <c r="H501" s="31"/>
      <c r="I501" s="31"/>
      <c r="J501" s="8"/>
      <c r="K501" s="8"/>
      <c r="L501" s="8"/>
      <c r="M501" s="8"/>
    </row>
    <row r="502" spans="2:13">
      <c r="B502" s="31"/>
      <c r="C502" s="31"/>
      <c r="D502" s="31"/>
      <c r="E502" s="31"/>
      <c r="F502" s="31"/>
      <c r="G502" s="31"/>
      <c r="H502" s="31"/>
      <c r="I502" s="31"/>
      <c r="J502" s="8"/>
      <c r="K502" s="8"/>
      <c r="L502" s="8"/>
      <c r="M502" s="8"/>
    </row>
    <row r="503" spans="2:13">
      <c r="B503" s="31"/>
      <c r="C503" s="31"/>
      <c r="D503" s="31"/>
      <c r="E503" s="31"/>
      <c r="F503" s="31"/>
      <c r="G503" s="31"/>
      <c r="H503" s="31"/>
      <c r="I503" s="31"/>
      <c r="J503" s="8"/>
      <c r="K503" s="8"/>
      <c r="L503" s="8"/>
      <c r="M503" s="8"/>
    </row>
    <row r="504" spans="2:13">
      <c r="B504" s="31"/>
      <c r="C504" s="31"/>
      <c r="D504" s="31"/>
      <c r="E504" s="31"/>
      <c r="F504" s="31"/>
      <c r="G504" s="31"/>
      <c r="H504" s="31"/>
      <c r="I504" s="31"/>
      <c r="J504" s="8"/>
      <c r="K504" s="8"/>
      <c r="L504" s="8"/>
      <c r="M504" s="8"/>
    </row>
    <row r="505" spans="2:13">
      <c r="B505" s="16"/>
      <c r="C505" s="16"/>
      <c r="D505" s="16"/>
      <c r="E505" s="16"/>
      <c r="F505" s="16"/>
      <c r="G505" s="16"/>
      <c r="H505" s="16"/>
      <c r="I505" s="16"/>
      <c r="J505" s="8"/>
      <c r="K505" s="8"/>
      <c r="L505" s="8"/>
      <c r="M505" s="8"/>
    </row>
    <row r="506" spans="2:13">
      <c r="B506" s="16"/>
      <c r="C506" s="16"/>
      <c r="D506" s="16"/>
      <c r="E506" s="16"/>
      <c r="F506" s="16"/>
      <c r="G506" s="16"/>
      <c r="H506" s="16"/>
      <c r="I506" s="16"/>
      <c r="J506" s="8"/>
      <c r="K506" s="8"/>
      <c r="L506" s="8"/>
      <c r="M506" s="8"/>
    </row>
    <row r="507" spans="2:13">
      <c r="B507" s="16"/>
      <c r="C507" s="16"/>
      <c r="D507" s="16"/>
      <c r="E507" s="16"/>
      <c r="F507" s="16"/>
      <c r="G507" s="16"/>
      <c r="H507" s="16"/>
      <c r="I507" s="16"/>
      <c r="J507" s="8"/>
      <c r="K507" s="8"/>
      <c r="L507" s="8"/>
      <c r="M507" s="8"/>
    </row>
    <row r="508" spans="2:13">
      <c r="B508" s="16"/>
      <c r="C508" s="16"/>
      <c r="D508" s="16"/>
      <c r="E508" s="16"/>
      <c r="F508" s="16"/>
      <c r="G508" s="16"/>
      <c r="H508" s="16"/>
      <c r="I508" s="16"/>
      <c r="J508" s="8"/>
      <c r="K508" s="8"/>
      <c r="L508" s="8"/>
      <c r="M508" s="8"/>
    </row>
    <row r="509" spans="2:13">
      <c r="B509" s="16"/>
      <c r="C509" s="16"/>
      <c r="D509" s="16"/>
      <c r="E509" s="16"/>
      <c r="F509" s="16"/>
      <c r="G509" s="16"/>
      <c r="H509" s="16"/>
      <c r="I509" s="16"/>
      <c r="J509" s="8"/>
      <c r="K509" s="8"/>
      <c r="L509" s="8"/>
      <c r="M509" s="8"/>
    </row>
    <row r="510" spans="2:13">
      <c r="B510" s="16"/>
      <c r="C510" s="16"/>
      <c r="D510" s="16"/>
      <c r="E510" s="16"/>
      <c r="F510" s="16"/>
      <c r="G510" s="16"/>
      <c r="H510" s="16"/>
      <c r="I510" s="16"/>
      <c r="J510" s="8"/>
      <c r="K510" s="8"/>
      <c r="L510" s="8"/>
      <c r="M510" s="8"/>
    </row>
    <row r="511" spans="2:13">
      <c r="B511" s="16"/>
      <c r="C511" s="16"/>
      <c r="D511" s="16"/>
      <c r="E511" s="16"/>
      <c r="F511" s="16"/>
      <c r="G511" s="16"/>
      <c r="H511" s="16"/>
      <c r="I511" s="16"/>
      <c r="J511" s="8"/>
      <c r="K511" s="8"/>
      <c r="L511" s="8"/>
      <c r="M511" s="8"/>
    </row>
    <row r="512" spans="2:13">
      <c r="B512" s="16"/>
      <c r="C512" s="16"/>
      <c r="D512" s="16"/>
      <c r="E512" s="16"/>
      <c r="F512" s="16"/>
      <c r="G512" s="16"/>
      <c r="H512" s="16"/>
      <c r="I512" s="16"/>
      <c r="J512" s="8"/>
      <c r="K512" s="8"/>
      <c r="L512" s="8"/>
      <c r="M512" s="8"/>
    </row>
    <row r="513" spans="2:13">
      <c r="B513" s="16"/>
      <c r="C513" s="16"/>
      <c r="D513" s="16"/>
      <c r="E513" s="16"/>
      <c r="F513" s="16"/>
      <c r="G513" s="16"/>
      <c r="H513" s="16"/>
      <c r="I513" s="16"/>
      <c r="J513" s="8"/>
      <c r="K513" s="8"/>
      <c r="L513" s="8"/>
      <c r="M513" s="8"/>
    </row>
    <row r="514" spans="2:13">
      <c r="B514" s="16"/>
      <c r="C514" s="16"/>
      <c r="D514" s="16"/>
      <c r="E514" s="16"/>
      <c r="F514" s="16"/>
      <c r="G514" s="16"/>
      <c r="H514" s="16"/>
      <c r="I514" s="16"/>
      <c r="J514" s="8"/>
      <c r="K514" s="8"/>
      <c r="L514" s="8"/>
      <c r="M514" s="8"/>
    </row>
    <row r="515" spans="2:13">
      <c r="B515" s="16"/>
      <c r="C515" s="16"/>
      <c r="D515" s="16"/>
      <c r="E515" s="16"/>
      <c r="F515" s="16"/>
      <c r="G515" s="16"/>
      <c r="H515" s="16"/>
      <c r="I515" s="16"/>
      <c r="J515" s="8"/>
      <c r="K515" s="8"/>
      <c r="L515" s="8"/>
      <c r="M515" s="8"/>
    </row>
    <row r="516" spans="2:13">
      <c r="B516" s="16"/>
      <c r="C516" s="16"/>
      <c r="D516" s="16"/>
      <c r="E516" s="16"/>
      <c r="F516" s="16"/>
      <c r="G516" s="16"/>
      <c r="H516" s="16"/>
      <c r="I516" s="16"/>
      <c r="J516" s="8"/>
      <c r="K516" s="8"/>
      <c r="L516" s="8"/>
      <c r="M516" s="8"/>
    </row>
    <row r="517" spans="2:13">
      <c r="B517" s="16"/>
      <c r="C517" s="16"/>
      <c r="D517" s="16"/>
      <c r="E517" s="16"/>
      <c r="F517" s="16"/>
      <c r="G517" s="16"/>
      <c r="H517" s="16"/>
      <c r="I517" s="16"/>
      <c r="J517" s="8"/>
      <c r="K517" s="8"/>
      <c r="L517" s="8"/>
      <c r="M517" s="8"/>
    </row>
    <row r="518" spans="2:13">
      <c r="B518" s="16"/>
      <c r="C518" s="16"/>
      <c r="D518" s="16"/>
      <c r="E518" s="16"/>
      <c r="F518" s="16"/>
      <c r="G518" s="16"/>
      <c r="H518" s="16"/>
      <c r="I518" s="16"/>
      <c r="J518" s="8"/>
      <c r="K518" s="8"/>
      <c r="L518" s="8"/>
      <c r="M518" s="8"/>
    </row>
    <row r="519" spans="2:13">
      <c r="B519" s="16"/>
      <c r="C519" s="16"/>
      <c r="D519" s="16"/>
      <c r="E519" s="16"/>
      <c r="F519" s="16"/>
      <c r="G519" s="16"/>
      <c r="H519" s="16"/>
      <c r="I519" s="16"/>
      <c r="J519" s="8"/>
      <c r="K519" s="8"/>
      <c r="L519" s="8"/>
      <c r="M519" s="8"/>
    </row>
    <row r="520" spans="2:13">
      <c r="B520" s="16"/>
      <c r="C520" s="16"/>
      <c r="D520" s="16"/>
      <c r="E520" s="16"/>
      <c r="F520" s="16"/>
      <c r="G520" s="16"/>
      <c r="H520" s="16"/>
      <c r="I520" s="16"/>
      <c r="J520" s="8"/>
      <c r="K520" s="8"/>
      <c r="L520" s="8"/>
      <c r="M520" s="8"/>
    </row>
    <row r="521" spans="2:13">
      <c r="B521" s="16"/>
      <c r="C521" s="16"/>
      <c r="D521" s="16"/>
      <c r="E521" s="16"/>
      <c r="F521" s="16"/>
      <c r="G521" s="16"/>
      <c r="H521" s="16"/>
      <c r="I521" s="16"/>
      <c r="J521" s="8"/>
      <c r="K521" s="8"/>
      <c r="L521" s="8"/>
      <c r="M521" s="8"/>
    </row>
    <row r="522" spans="2:13">
      <c r="B522" s="16"/>
      <c r="C522" s="16"/>
      <c r="D522" s="16"/>
      <c r="E522" s="16"/>
      <c r="F522" s="16"/>
      <c r="G522" s="16"/>
      <c r="H522" s="16"/>
      <c r="I522" s="16"/>
    </row>
    <row r="523" spans="2:13">
      <c r="B523" s="16"/>
      <c r="C523" s="16"/>
      <c r="D523" s="16"/>
      <c r="E523" s="16"/>
      <c r="F523" s="16"/>
      <c r="G523" s="16"/>
      <c r="H523" s="16"/>
      <c r="I523" s="16"/>
    </row>
    <row r="524" spans="2:13">
      <c r="B524" s="16"/>
      <c r="C524" s="16"/>
      <c r="D524" s="16"/>
      <c r="E524" s="16"/>
      <c r="F524" s="16"/>
      <c r="G524" s="16"/>
      <c r="H524" s="16"/>
      <c r="I524" s="16"/>
    </row>
    <row r="525" spans="2:13">
      <c r="B525" s="16"/>
      <c r="C525" s="16"/>
      <c r="D525" s="16"/>
      <c r="E525" s="16"/>
      <c r="F525" s="16"/>
      <c r="G525" s="16"/>
      <c r="H525" s="16"/>
      <c r="I525" s="16"/>
    </row>
    <row r="526" spans="2:13">
      <c r="B526" s="16"/>
      <c r="C526" s="16"/>
      <c r="D526" s="16"/>
      <c r="E526" s="16"/>
      <c r="F526" s="16"/>
      <c r="G526" s="16"/>
      <c r="H526" s="16"/>
      <c r="I526" s="16"/>
    </row>
    <row r="527" spans="2:13">
      <c r="B527" s="16"/>
      <c r="C527" s="16"/>
      <c r="D527" s="16"/>
      <c r="E527" s="16"/>
      <c r="F527" s="16"/>
      <c r="G527" s="16"/>
      <c r="H527" s="16"/>
      <c r="I527" s="16"/>
    </row>
    <row r="528" spans="2:13">
      <c r="B528" s="16"/>
      <c r="C528" s="16"/>
      <c r="D528" s="16"/>
      <c r="E528" s="16"/>
      <c r="F528" s="16"/>
      <c r="G528" s="16"/>
      <c r="H528" s="16"/>
      <c r="I528" s="16"/>
    </row>
    <row r="529" spans="2:9">
      <c r="B529" s="16"/>
      <c r="C529" s="16"/>
      <c r="D529" s="16"/>
      <c r="E529" s="16"/>
      <c r="F529" s="16"/>
      <c r="G529" s="16"/>
      <c r="H529" s="16"/>
      <c r="I529" s="16"/>
    </row>
    <row r="530" spans="2:9">
      <c r="B530" s="16"/>
      <c r="C530" s="16"/>
      <c r="D530" s="16"/>
      <c r="E530" s="16"/>
      <c r="F530" s="16"/>
      <c r="G530" s="16"/>
      <c r="H530" s="16"/>
      <c r="I530" s="16"/>
    </row>
    <row r="531" spans="2:9">
      <c r="B531" s="16"/>
      <c r="C531" s="16"/>
      <c r="D531" s="16"/>
      <c r="E531" s="16"/>
      <c r="F531" s="16"/>
      <c r="G531" s="16"/>
      <c r="H531" s="16"/>
      <c r="I531" s="16"/>
    </row>
    <row r="532" spans="2:9">
      <c r="B532" s="16"/>
      <c r="C532" s="16"/>
      <c r="D532" s="16"/>
      <c r="E532" s="16"/>
      <c r="F532" s="16"/>
      <c r="G532" s="16"/>
      <c r="H532" s="16"/>
      <c r="I532" s="16"/>
    </row>
    <row r="533" spans="2:9">
      <c r="B533" s="16"/>
      <c r="C533" s="16"/>
      <c r="D533" s="16"/>
      <c r="E533" s="16"/>
      <c r="F533" s="16"/>
      <c r="G533" s="16"/>
      <c r="H533" s="16"/>
      <c r="I533" s="16"/>
    </row>
    <row r="534" spans="2:9">
      <c r="B534" s="16"/>
      <c r="C534" s="16"/>
      <c r="D534" s="16"/>
      <c r="E534" s="16"/>
      <c r="F534" s="16"/>
      <c r="G534" s="16"/>
      <c r="H534" s="16"/>
      <c r="I534" s="16"/>
    </row>
    <row r="535" spans="2:9">
      <c r="B535" s="16"/>
      <c r="C535" s="16"/>
      <c r="D535" s="16"/>
      <c r="E535" s="16"/>
      <c r="F535" s="16"/>
      <c r="G535" s="16"/>
      <c r="H535" s="16"/>
      <c r="I535" s="16"/>
    </row>
    <row r="536" spans="2:9">
      <c r="B536" s="16"/>
      <c r="C536" s="16"/>
      <c r="D536" s="16"/>
      <c r="E536" s="16"/>
      <c r="F536" s="16"/>
      <c r="G536" s="16"/>
      <c r="H536" s="16"/>
      <c r="I536" s="16"/>
    </row>
    <row r="537" spans="2:9">
      <c r="B537" s="16"/>
      <c r="C537" s="16"/>
      <c r="D537" s="16"/>
      <c r="E537" s="16"/>
      <c r="F537" s="16"/>
      <c r="G537" s="16"/>
      <c r="H537" s="16"/>
      <c r="I537" s="16"/>
    </row>
    <row r="538" spans="2:9">
      <c r="B538" s="16"/>
      <c r="C538" s="16"/>
      <c r="D538" s="16"/>
      <c r="E538" s="16"/>
      <c r="F538" s="16"/>
      <c r="G538" s="16"/>
      <c r="H538" s="16"/>
      <c r="I538" s="16"/>
    </row>
    <row r="539" spans="2:9">
      <c r="B539" s="16"/>
      <c r="C539" s="16"/>
      <c r="D539" s="16"/>
      <c r="E539" s="16"/>
      <c r="F539" s="16"/>
      <c r="G539" s="16"/>
      <c r="H539" s="16"/>
      <c r="I539" s="16"/>
    </row>
    <row r="540" spans="2:9">
      <c r="B540" s="16"/>
      <c r="C540" s="16"/>
      <c r="D540" s="16"/>
      <c r="E540" s="16"/>
      <c r="F540" s="16"/>
      <c r="G540" s="16"/>
      <c r="H540" s="16"/>
      <c r="I540" s="16"/>
    </row>
    <row r="541" spans="2:9">
      <c r="B541" s="16"/>
      <c r="C541" s="16"/>
      <c r="D541" s="16"/>
      <c r="E541" s="16"/>
      <c r="F541" s="16"/>
      <c r="G541" s="16"/>
      <c r="H541" s="16"/>
      <c r="I541" s="16"/>
    </row>
    <row r="542" spans="2:9">
      <c r="B542" s="16"/>
      <c r="C542" s="16"/>
      <c r="D542" s="16"/>
      <c r="E542" s="16"/>
      <c r="F542" s="16"/>
      <c r="G542" s="16"/>
      <c r="H542" s="16"/>
      <c r="I542" s="16"/>
    </row>
    <row r="543" spans="2:9">
      <c r="B543" s="16"/>
      <c r="C543" s="16"/>
      <c r="D543" s="16"/>
      <c r="E543" s="16"/>
      <c r="F543" s="16"/>
      <c r="G543" s="16"/>
      <c r="H543" s="16"/>
      <c r="I543" s="16"/>
    </row>
    <row r="544" spans="2:9">
      <c r="B544" s="16"/>
      <c r="C544" s="16"/>
      <c r="D544" s="16"/>
      <c r="E544" s="16"/>
      <c r="F544" s="16"/>
      <c r="G544" s="16"/>
      <c r="H544" s="16"/>
      <c r="I544" s="16"/>
    </row>
    <row r="545" spans="2:9">
      <c r="B545" s="16"/>
      <c r="C545" s="16"/>
      <c r="D545" s="16"/>
      <c r="E545" s="16"/>
      <c r="F545" s="16"/>
      <c r="G545" s="16"/>
      <c r="H545" s="16"/>
      <c r="I545" s="16"/>
    </row>
    <row r="546" spans="2:9">
      <c r="B546" s="16"/>
      <c r="C546" s="16"/>
      <c r="D546" s="16"/>
      <c r="E546" s="16"/>
      <c r="F546" s="16"/>
      <c r="G546" s="16"/>
      <c r="H546" s="16"/>
      <c r="I546" s="16"/>
    </row>
    <row r="547" spans="2:9">
      <c r="B547" s="16"/>
      <c r="C547" s="16"/>
      <c r="D547" s="16"/>
      <c r="E547" s="16"/>
      <c r="F547" s="16"/>
      <c r="G547" s="16"/>
      <c r="H547" s="16"/>
      <c r="I547" s="16"/>
    </row>
    <row r="548" spans="2:9">
      <c r="B548" s="16"/>
      <c r="C548" s="16"/>
      <c r="D548" s="16"/>
      <c r="E548" s="16"/>
      <c r="F548" s="16"/>
      <c r="G548" s="16"/>
      <c r="H548" s="16"/>
      <c r="I548" s="16"/>
    </row>
    <row r="549" spans="2:9">
      <c r="B549" s="16"/>
      <c r="C549" s="16"/>
      <c r="D549" s="16"/>
      <c r="E549" s="16"/>
      <c r="F549" s="16"/>
      <c r="G549" s="16"/>
      <c r="H549" s="16"/>
      <c r="I549" s="16"/>
    </row>
    <row r="550" spans="2:9">
      <c r="B550" s="16"/>
      <c r="C550" s="16"/>
      <c r="D550" s="16"/>
      <c r="E550" s="16"/>
      <c r="F550" s="16"/>
      <c r="G550" s="16"/>
      <c r="H550" s="16"/>
      <c r="I550" s="16"/>
    </row>
    <row r="551" spans="2:9">
      <c r="B551" s="16"/>
      <c r="C551" s="16"/>
      <c r="D551" s="16"/>
      <c r="E551" s="16"/>
      <c r="F551" s="16"/>
      <c r="G551" s="16"/>
      <c r="H551" s="16"/>
      <c r="I551" s="16"/>
    </row>
    <row r="552" spans="2:9">
      <c r="B552" s="16"/>
      <c r="C552" s="16"/>
      <c r="D552" s="16"/>
      <c r="E552" s="16"/>
      <c r="F552" s="16"/>
      <c r="G552" s="16"/>
      <c r="H552" s="16"/>
      <c r="I552" s="16"/>
    </row>
    <row r="553" spans="2:9">
      <c r="B553" s="16"/>
      <c r="C553" s="16"/>
      <c r="D553" s="16"/>
      <c r="E553" s="16"/>
      <c r="F553" s="16"/>
      <c r="G553" s="16"/>
      <c r="H553" s="16"/>
      <c r="I553" s="16"/>
    </row>
    <row r="554" spans="2:9">
      <c r="B554" s="16"/>
      <c r="C554" s="16"/>
      <c r="D554" s="16"/>
      <c r="E554" s="16"/>
      <c r="F554" s="16"/>
      <c r="G554" s="16"/>
      <c r="H554" s="16"/>
      <c r="I554" s="16"/>
    </row>
    <row r="555" spans="2:9">
      <c r="B555" s="16"/>
      <c r="C555" s="16"/>
      <c r="D555" s="16"/>
      <c r="E555" s="16"/>
      <c r="F555" s="16"/>
      <c r="G555" s="16"/>
      <c r="H555" s="16"/>
      <c r="I555" s="16"/>
    </row>
    <row r="556" spans="2:9">
      <c r="B556" s="16"/>
      <c r="C556" s="16"/>
      <c r="D556" s="16"/>
      <c r="E556" s="16"/>
      <c r="F556" s="16"/>
      <c r="G556" s="16"/>
      <c r="H556" s="16"/>
      <c r="I556" s="16"/>
    </row>
    <row r="557" spans="2:9">
      <c r="B557" s="16"/>
      <c r="C557" s="16"/>
      <c r="D557" s="16"/>
      <c r="E557" s="16"/>
      <c r="F557" s="16"/>
      <c r="G557" s="16"/>
      <c r="H557" s="16"/>
      <c r="I557" s="16"/>
    </row>
    <row r="558" spans="2:9">
      <c r="B558" s="16"/>
      <c r="C558" s="16"/>
      <c r="D558" s="16"/>
      <c r="E558" s="16"/>
      <c r="F558" s="16"/>
      <c r="G558" s="16"/>
      <c r="H558" s="16"/>
      <c r="I558" s="16"/>
    </row>
    <row r="559" spans="2:9">
      <c r="B559" s="16"/>
      <c r="C559" s="16"/>
      <c r="D559" s="16"/>
      <c r="E559" s="16"/>
      <c r="F559" s="16"/>
      <c r="G559" s="16"/>
      <c r="H559" s="16"/>
      <c r="I559" s="16"/>
    </row>
    <row r="560" spans="2:9">
      <c r="B560" s="16"/>
      <c r="C560" s="16"/>
      <c r="D560" s="16"/>
      <c r="E560" s="16"/>
      <c r="F560" s="16"/>
      <c r="G560" s="16"/>
      <c r="H560" s="16"/>
      <c r="I560" s="16"/>
    </row>
    <row r="561" spans="2:9">
      <c r="B561" s="16"/>
      <c r="C561" s="16"/>
      <c r="D561" s="16"/>
      <c r="E561" s="16"/>
      <c r="F561" s="16"/>
      <c r="G561" s="16"/>
      <c r="H561" s="16"/>
      <c r="I561" s="16"/>
    </row>
    <row r="562" spans="2:9">
      <c r="B562" s="16"/>
      <c r="C562" s="16"/>
      <c r="D562" s="16"/>
      <c r="E562" s="16"/>
      <c r="F562" s="16"/>
      <c r="G562" s="16"/>
      <c r="H562" s="16"/>
      <c r="I562" s="16"/>
    </row>
    <row r="563" spans="2:9">
      <c r="B563" s="16"/>
      <c r="C563" s="16"/>
      <c r="D563" s="16"/>
      <c r="E563" s="16"/>
      <c r="F563" s="16"/>
      <c r="G563" s="16"/>
      <c r="H563" s="16"/>
      <c r="I563" s="16"/>
    </row>
    <row r="564" spans="2:9">
      <c r="B564" s="16"/>
      <c r="C564" s="16"/>
      <c r="D564" s="16"/>
      <c r="E564" s="16"/>
      <c r="F564" s="16"/>
      <c r="G564" s="16"/>
      <c r="H564" s="16"/>
      <c r="I564" s="16"/>
    </row>
    <row r="565" spans="2:9">
      <c r="B565" s="16"/>
      <c r="C565" s="16"/>
      <c r="D565" s="16"/>
      <c r="E565" s="16"/>
      <c r="F565" s="16"/>
      <c r="G565" s="16"/>
      <c r="H565" s="16"/>
      <c r="I565" s="16"/>
    </row>
    <row r="566" spans="2:9">
      <c r="B566" s="16"/>
      <c r="C566" s="16"/>
      <c r="D566" s="16"/>
      <c r="E566" s="16"/>
      <c r="F566" s="16"/>
      <c r="G566" s="16"/>
      <c r="H566" s="16"/>
      <c r="I566" s="16"/>
    </row>
    <row r="567" spans="2:9">
      <c r="B567" s="16"/>
      <c r="C567" s="16"/>
      <c r="D567" s="16"/>
      <c r="E567" s="16"/>
      <c r="F567" s="16"/>
      <c r="G567" s="16"/>
      <c r="H567" s="16"/>
      <c r="I567" s="16"/>
    </row>
    <row r="568" spans="2:9">
      <c r="B568" s="16"/>
      <c r="C568" s="16"/>
      <c r="D568" s="16"/>
      <c r="E568" s="16"/>
      <c r="F568" s="16"/>
      <c r="G568" s="16"/>
      <c r="H568" s="16"/>
      <c r="I568" s="16"/>
    </row>
    <row r="569" spans="2:9">
      <c r="B569" s="16"/>
      <c r="C569" s="16"/>
      <c r="D569" s="16"/>
      <c r="E569" s="16"/>
      <c r="F569" s="16"/>
      <c r="G569" s="16"/>
      <c r="H569" s="16"/>
      <c r="I569" s="16"/>
    </row>
    <row r="570" spans="2:9">
      <c r="B570" s="16"/>
      <c r="C570" s="16"/>
      <c r="D570" s="16"/>
      <c r="E570" s="16"/>
      <c r="F570" s="16"/>
      <c r="G570" s="16"/>
      <c r="H570" s="16"/>
      <c r="I570" s="16"/>
    </row>
    <row r="571" spans="2:9">
      <c r="B571" s="16"/>
      <c r="C571" s="16"/>
      <c r="D571" s="16"/>
      <c r="E571" s="16"/>
      <c r="F571" s="16"/>
      <c r="G571" s="16"/>
      <c r="H571" s="16"/>
      <c r="I571" s="16"/>
    </row>
    <row r="572" spans="2:9">
      <c r="B572" s="16"/>
      <c r="C572" s="16"/>
      <c r="D572" s="16"/>
      <c r="E572" s="16"/>
      <c r="F572" s="16"/>
      <c r="G572" s="16"/>
      <c r="H572" s="16"/>
      <c r="I572" s="16"/>
    </row>
    <row r="573" spans="2:9">
      <c r="B573" s="16"/>
      <c r="C573" s="16"/>
      <c r="D573" s="16"/>
      <c r="E573" s="16"/>
      <c r="F573" s="16"/>
      <c r="G573" s="16"/>
      <c r="H573" s="16"/>
      <c r="I573" s="16"/>
    </row>
    <row r="574" spans="2:9">
      <c r="B574" s="16"/>
      <c r="C574" s="16"/>
      <c r="D574" s="16"/>
      <c r="E574" s="16"/>
      <c r="F574" s="16"/>
      <c r="G574" s="16"/>
      <c r="H574" s="16"/>
      <c r="I574" s="16"/>
    </row>
    <row r="575" spans="2:9">
      <c r="B575" s="16"/>
      <c r="C575" s="16"/>
      <c r="D575" s="16"/>
      <c r="E575" s="16"/>
      <c r="F575" s="16"/>
      <c r="G575" s="16"/>
      <c r="H575" s="16"/>
      <c r="I575" s="16"/>
    </row>
    <row r="576" spans="2:9">
      <c r="B576" s="16"/>
      <c r="C576" s="16"/>
      <c r="D576" s="16"/>
      <c r="E576" s="16"/>
      <c r="F576" s="16"/>
      <c r="G576" s="16"/>
      <c r="H576" s="16"/>
      <c r="I576" s="16"/>
    </row>
    <row r="577" spans="2:9">
      <c r="B577" s="16"/>
      <c r="C577" s="16"/>
      <c r="D577" s="16"/>
      <c r="E577" s="16"/>
      <c r="F577" s="16"/>
      <c r="G577" s="16"/>
      <c r="H577" s="16"/>
      <c r="I577" s="16"/>
    </row>
    <row r="578" spans="2:9">
      <c r="B578" s="16"/>
      <c r="C578" s="16"/>
      <c r="D578" s="16"/>
      <c r="E578" s="16"/>
      <c r="F578" s="16"/>
      <c r="G578" s="16"/>
      <c r="H578" s="16"/>
      <c r="I578" s="16"/>
    </row>
    <row r="579" spans="2:9">
      <c r="B579" s="16"/>
      <c r="C579" s="16"/>
      <c r="D579" s="16"/>
      <c r="E579" s="16"/>
      <c r="F579" s="16"/>
      <c r="G579" s="16"/>
      <c r="H579" s="16"/>
      <c r="I579" s="16"/>
    </row>
    <row r="580" spans="2:9">
      <c r="B580" s="16"/>
      <c r="C580" s="16"/>
      <c r="D580" s="16"/>
      <c r="E580" s="16"/>
      <c r="F580" s="16"/>
      <c r="G580" s="16"/>
      <c r="H580" s="16"/>
      <c r="I580" s="16"/>
    </row>
    <row r="581" spans="2:9">
      <c r="B581" s="16"/>
      <c r="C581" s="16"/>
      <c r="D581" s="16"/>
      <c r="E581" s="16"/>
      <c r="F581" s="16"/>
      <c r="G581" s="16"/>
      <c r="H581" s="16"/>
      <c r="I581" s="16"/>
    </row>
    <row r="582" spans="2:9">
      <c r="B582" s="16"/>
      <c r="C582" s="16"/>
      <c r="D582" s="16"/>
      <c r="E582" s="16"/>
      <c r="F582" s="16"/>
      <c r="G582" s="16"/>
      <c r="H582" s="16"/>
      <c r="I582" s="16"/>
    </row>
    <row r="583" spans="2:9">
      <c r="B583" s="16"/>
      <c r="C583" s="16"/>
      <c r="D583" s="16"/>
      <c r="E583" s="16"/>
      <c r="F583" s="16"/>
      <c r="G583" s="16"/>
      <c r="H583" s="16"/>
      <c r="I583" s="16"/>
    </row>
    <row r="584" spans="2:9">
      <c r="B584" s="16"/>
      <c r="C584" s="16"/>
      <c r="D584" s="16"/>
      <c r="E584" s="16"/>
      <c r="F584" s="16"/>
      <c r="G584" s="16"/>
      <c r="H584" s="16"/>
      <c r="I584" s="16"/>
    </row>
    <row r="585" spans="2:9">
      <c r="B585" s="16"/>
      <c r="C585" s="16"/>
      <c r="D585" s="16"/>
      <c r="E585" s="16"/>
      <c r="F585" s="16"/>
      <c r="G585" s="16"/>
      <c r="H585" s="16"/>
      <c r="I585" s="16"/>
    </row>
    <row r="586" spans="2:9">
      <c r="B586" s="16"/>
      <c r="C586" s="16"/>
      <c r="D586" s="16"/>
      <c r="E586" s="16"/>
      <c r="F586" s="16"/>
      <c r="G586" s="16"/>
      <c r="H586" s="16"/>
      <c r="I586" s="16"/>
    </row>
    <row r="587" spans="2:9">
      <c r="B587" s="16"/>
      <c r="C587" s="16"/>
      <c r="D587" s="16"/>
      <c r="E587" s="16"/>
      <c r="F587" s="16"/>
      <c r="G587" s="16"/>
      <c r="H587" s="16"/>
      <c r="I587" s="16"/>
    </row>
    <row r="588" spans="2:9">
      <c r="B588" s="16"/>
      <c r="C588" s="16"/>
      <c r="D588" s="16"/>
      <c r="E588" s="16"/>
      <c r="F588" s="16"/>
      <c r="G588" s="16"/>
      <c r="H588" s="16"/>
      <c r="I588" s="16"/>
    </row>
    <row r="589" spans="2:9">
      <c r="B589" s="16"/>
      <c r="C589" s="16"/>
      <c r="D589" s="16"/>
      <c r="E589" s="16"/>
      <c r="F589" s="16"/>
      <c r="G589" s="16"/>
      <c r="H589" s="16"/>
      <c r="I589" s="16"/>
    </row>
    <row r="590" spans="2:9">
      <c r="B590" s="16"/>
      <c r="C590" s="16"/>
      <c r="D590" s="16"/>
      <c r="E590" s="16"/>
      <c r="F590" s="16"/>
      <c r="G590" s="16"/>
      <c r="H590" s="16"/>
      <c r="I590" s="16"/>
    </row>
    <row r="591" spans="2:9">
      <c r="B591" s="16"/>
      <c r="C591" s="16"/>
      <c r="D591" s="16"/>
      <c r="E591" s="16"/>
      <c r="F591" s="16"/>
      <c r="G591" s="16"/>
      <c r="H591" s="16"/>
      <c r="I591" s="16"/>
    </row>
    <row r="592" spans="2:9">
      <c r="B592" s="16"/>
      <c r="C592" s="16"/>
      <c r="D592" s="16"/>
      <c r="E592" s="16"/>
      <c r="F592" s="16"/>
      <c r="G592" s="16"/>
      <c r="H592" s="16"/>
      <c r="I592" s="16"/>
    </row>
    <row r="593" spans="2:9">
      <c r="B593" s="16"/>
      <c r="C593" s="16"/>
      <c r="D593" s="16"/>
      <c r="E593" s="16"/>
      <c r="F593" s="16"/>
      <c r="G593" s="16"/>
      <c r="H593" s="16"/>
      <c r="I593" s="16"/>
    </row>
    <row r="594" spans="2:9">
      <c r="B594" s="16"/>
      <c r="C594" s="16"/>
      <c r="D594" s="16"/>
      <c r="E594" s="16"/>
      <c r="F594" s="16"/>
      <c r="G594" s="16"/>
      <c r="H594" s="16"/>
      <c r="I594" s="16"/>
    </row>
    <row r="595" spans="2:9">
      <c r="B595" s="16"/>
      <c r="C595" s="16"/>
      <c r="D595" s="16"/>
      <c r="E595" s="16"/>
      <c r="F595" s="16"/>
      <c r="G595" s="16"/>
      <c r="H595" s="16"/>
      <c r="I595" s="16"/>
    </row>
    <row r="596" spans="2:9">
      <c r="B596" s="16"/>
      <c r="C596" s="16"/>
      <c r="D596" s="16"/>
      <c r="E596" s="16"/>
      <c r="F596" s="16"/>
      <c r="G596" s="16"/>
      <c r="H596" s="16"/>
      <c r="I596" s="16"/>
    </row>
    <row r="597" spans="2:9">
      <c r="B597" s="16"/>
      <c r="C597" s="16"/>
      <c r="D597" s="16"/>
      <c r="E597" s="16"/>
      <c r="F597" s="16"/>
      <c r="G597" s="16"/>
      <c r="H597" s="16"/>
      <c r="I597" s="16"/>
    </row>
    <row r="598" spans="2:9">
      <c r="B598" s="16"/>
      <c r="C598" s="16"/>
      <c r="D598" s="16"/>
      <c r="E598" s="16"/>
      <c r="F598" s="16"/>
      <c r="G598" s="16"/>
      <c r="H598" s="16"/>
      <c r="I598" s="16"/>
    </row>
    <row r="599" spans="2:9">
      <c r="B599" s="16"/>
      <c r="C599" s="16"/>
      <c r="D599" s="16"/>
      <c r="E599" s="16"/>
      <c r="F599" s="16"/>
      <c r="G599" s="16"/>
      <c r="H599" s="16"/>
      <c r="I599" s="16"/>
    </row>
    <row r="600" spans="2:9">
      <c r="B600" s="16"/>
      <c r="C600" s="16"/>
      <c r="D600" s="16"/>
      <c r="E600" s="16"/>
      <c r="F600" s="16"/>
      <c r="G600" s="16"/>
      <c r="H600" s="16"/>
      <c r="I600" s="16"/>
    </row>
    <row r="601" spans="2:9">
      <c r="B601" s="16"/>
      <c r="C601" s="16"/>
      <c r="D601" s="16"/>
      <c r="E601" s="16"/>
      <c r="F601" s="16"/>
      <c r="G601" s="16"/>
      <c r="H601" s="16"/>
      <c r="I601" s="16"/>
    </row>
    <row r="602" spans="2:9">
      <c r="B602" s="16"/>
      <c r="C602" s="16"/>
      <c r="D602" s="16"/>
      <c r="E602" s="16"/>
      <c r="F602" s="16"/>
      <c r="G602" s="16"/>
      <c r="H602" s="16"/>
      <c r="I602" s="16"/>
    </row>
    <row r="603" spans="2:9">
      <c r="B603" s="16"/>
      <c r="C603" s="16"/>
      <c r="D603" s="16"/>
      <c r="E603" s="16"/>
      <c r="F603" s="16"/>
      <c r="G603" s="16"/>
      <c r="H603" s="16"/>
      <c r="I603" s="16"/>
    </row>
    <row r="604" spans="2:9">
      <c r="B604" s="16"/>
      <c r="C604" s="16"/>
      <c r="D604" s="16"/>
      <c r="E604" s="16"/>
      <c r="F604" s="16"/>
      <c r="G604" s="16"/>
      <c r="H604" s="16"/>
      <c r="I604" s="16"/>
    </row>
    <row r="605" spans="2:9">
      <c r="B605" s="16"/>
      <c r="C605" s="16"/>
      <c r="D605" s="16"/>
      <c r="E605" s="16"/>
      <c r="F605" s="16"/>
      <c r="G605" s="16"/>
      <c r="H605" s="16"/>
      <c r="I605" s="16"/>
    </row>
    <row r="606" spans="2:9">
      <c r="B606" s="16"/>
      <c r="C606" s="16"/>
      <c r="D606" s="16"/>
      <c r="E606" s="16"/>
      <c r="F606" s="16"/>
      <c r="G606" s="16"/>
      <c r="H606" s="16"/>
      <c r="I606" s="16"/>
    </row>
    <row r="607" spans="2:9">
      <c r="B607" s="16"/>
      <c r="C607" s="16"/>
      <c r="D607" s="16"/>
      <c r="E607" s="16"/>
      <c r="F607" s="16"/>
      <c r="G607" s="16"/>
      <c r="H607" s="16"/>
      <c r="I607" s="16"/>
    </row>
    <row r="608" spans="2:9">
      <c r="B608" s="16"/>
      <c r="C608" s="16"/>
      <c r="D608" s="16"/>
      <c r="E608" s="16"/>
      <c r="F608" s="16"/>
      <c r="G608" s="16"/>
      <c r="H608" s="16"/>
      <c r="I608" s="16"/>
    </row>
    <row r="609" spans="2:9">
      <c r="B609" s="16"/>
      <c r="C609" s="16"/>
      <c r="D609" s="16"/>
      <c r="E609" s="16"/>
      <c r="F609" s="16"/>
      <c r="G609" s="16"/>
      <c r="H609" s="16"/>
      <c r="I609" s="16"/>
    </row>
    <row r="610" spans="2:9">
      <c r="B610" s="16"/>
      <c r="C610" s="16"/>
      <c r="D610" s="16"/>
      <c r="E610" s="16"/>
      <c r="F610" s="16"/>
      <c r="G610" s="16"/>
      <c r="H610" s="16"/>
      <c r="I610" s="16"/>
    </row>
    <row r="611" spans="2:9">
      <c r="B611" s="16"/>
      <c r="C611" s="16"/>
      <c r="D611" s="16"/>
      <c r="E611" s="16"/>
      <c r="F611" s="16"/>
      <c r="G611" s="16"/>
      <c r="H611" s="16"/>
      <c r="I611" s="16"/>
    </row>
    <row r="612" spans="2:9">
      <c r="B612" s="16"/>
      <c r="C612" s="16"/>
      <c r="D612" s="16"/>
      <c r="E612" s="16"/>
      <c r="F612" s="16"/>
      <c r="G612" s="16"/>
      <c r="H612" s="16"/>
      <c r="I612" s="16"/>
    </row>
    <row r="613" spans="2:9">
      <c r="B613" s="16"/>
      <c r="C613" s="16"/>
      <c r="D613" s="16"/>
      <c r="E613" s="16"/>
      <c r="F613" s="16"/>
      <c r="G613" s="16"/>
      <c r="H613" s="16"/>
      <c r="I613" s="16"/>
    </row>
    <row r="614" spans="2:9">
      <c r="B614" s="16"/>
      <c r="C614" s="16"/>
      <c r="D614" s="16"/>
      <c r="E614" s="16"/>
      <c r="F614" s="16"/>
      <c r="G614" s="16"/>
      <c r="H614" s="16"/>
      <c r="I614" s="16"/>
    </row>
    <row r="615" spans="2:9">
      <c r="B615" s="16"/>
      <c r="C615" s="16"/>
      <c r="D615" s="16"/>
      <c r="E615" s="16"/>
      <c r="F615" s="16"/>
      <c r="G615" s="16"/>
      <c r="H615" s="16"/>
      <c r="I615" s="16"/>
    </row>
    <row r="616" spans="2:9">
      <c r="B616" s="16"/>
      <c r="C616" s="16"/>
      <c r="D616" s="16"/>
      <c r="E616" s="16"/>
      <c r="F616" s="16"/>
      <c r="G616" s="16"/>
      <c r="H616" s="16"/>
      <c r="I616" s="16"/>
    </row>
    <row r="617" spans="2:9">
      <c r="B617" s="16"/>
      <c r="C617" s="16"/>
      <c r="D617" s="16"/>
      <c r="E617" s="16"/>
      <c r="F617" s="16"/>
      <c r="G617" s="16"/>
      <c r="H617" s="16"/>
      <c r="I617" s="16"/>
    </row>
    <row r="618" spans="2:9">
      <c r="B618" s="16"/>
      <c r="C618" s="16"/>
      <c r="D618" s="16"/>
      <c r="E618" s="16"/>
      <c r="F618" s="16"/>
      <c r="G618" s="16"/>
      <c r="H618" s="16"/>
      <c r="I618" s="16"/>
    </row>
    <row r="619" spans="2:9">
      <c r="B619" s="16"/>
      <c r="C619" s="16"/>
      <c r="D619" s="16"/>
      <c r="E619" s="16"/>
      <c r="F619" s="16"/>
      <c r="G619" s="16"/>
      <c r="H619" s="16"/>
      <c r="I619" s="16"/>
    </row>
    <row r="620" spans="2:9">
      <c r="B620" s="16"/>
      <c r="C620" s="16"/>
      <c r="D620" s="16"/>
      <c r="E620" s="16"/>
      <c r="F620" s="16"/>
      <c r="G620" s="16"/>
      <c r="H620" s="16"/>
      <c r="I620" s="16"/>
    </row>
    <row r="621" spans="2:9">
      <c r="B621" s="16"/>
      <c r="C621" s="16"/>
      <c r="D621" s="16"/>
      <c r="E621" s="16"/>
      <c r="F621" s="16"/>
      <c r="G621" s="16"/>
      <c r="H621" s="16"/>
      <c r="I621" s="16"/>
    </row>
    <row r="622" spans="2:9">
      <c r="B622" s="16"/>
      <c r="C622" s="16"/>
      <c r="D622" s="16"/>
      <c r="E622" s="16"/>
      <c r="F622" s="16"/>
      <c r="G622" s="16"/>
      <c r="H622" s="16"/>
      <c r="I622" s="16"/>
    </row>
    <row r="623" spans="2:9">
      <c r="B623" s="16"/>
      <c r="C623" s="16"/>
      <c r="D623" s="16"/>
      <c r="E623" s="16"/>
      <c r="F623" s="16"/>
      <c r="G623" s="16"/>
      <c r="H623" s="16"/>
      <c r="I623" s="16"/>
    </row>
    <row r="624" spans="2:9">
      <c r="B624" s="16"/>
      <c r="C624" s="16"/>
      <c r="D624" s="16"/>
      <c r="E624" s="16"/>
      <c r="F624" s="16"/>
      <c r="G624" s="16"/>
      <c r="H624" s="16"/>
      <c r="I624" s="16"/>
    </row>
    <row r="625" spans="2:9">
      <c r="B625" s="16"/>
      <c r="C625" s="16"/>
      <c r="D625" s="16"/>
      <c r="E625" s="16"/>
      <c r="F625" s="16"/>
      <c r="G625" s="16"/>
      <c r="H625" s="16"/>
      <c r="I625" s="16"/>
    </row>
    <row r="626" spans="2:9">
      <c r="B626" s="16"/>
      <c r="C626" s="16"/>
      <c r="D626" s="16"/>
      <c r="E626" s="16"/>
      <c r="F626" s="16"/>
      <c r="G626" s="16"/>
      <c r="H626" s="16"/>
      <c r="I626" s="16"/>
    </row>
    <row r="627" spans="2:9">
      <c r="B627" s="16"/>
      <c r="C627" s="16"/>
      <c r="D627" s="16"/>
      <c r="E627" s="16"/>
      <c r="F627" s="16"/>
      <c r="G627" s="16"/>
      <c r="H627" s="16"/>
      <c r="I627" s="16"/>
    </row>
    <row r="628" spans="2:9">
      <c r="B628" s="16"/>
      <c r="C628" s="16"/>
      <c r="D628" s="16"/>
      <c r="E628" s="16"/>
      <c r="F628" s="16"/>
      <c r="G628" s="16"/>
      <c r="H628" s="16"/>
      <c r="I628" s="16"/>
    </row>
    <row r="629" spans="2:9">
      <c r="B629" s="16"/>
      <c r="C629" s="16"/>
      <c r="D629" s="16"/>
      <c r="E629" s="16"/>
      <c r="F629" s="16"/>
      <c r="G629" s="16"/>
      <c r="H629" s="16"/>
      <c r="I629" s="16"/>
    </row>
    <row r="630" spans="2:9">
      <c r="B630" s="16"/>
      <c r="C630" s="16"/>
      <c r="D630" s="16"/>
      <c r="E630" s="16"/>
      <c r="F630" s="16"/>
      <c r="G630" s="16"/>
      <c r="H630" s="16"/>
      <c r="I630" s="16"/>
    </row>
    <row r="631" spans="2:9">
      <c r="B631" s="16"/>
      <c r="C631" s="16"/>
      <c r="D631" s="16"/>
      <c r="E631" s="16"/>
      <c r="F631" s="16"/>
      <c r="G631" s="16"/>
      <c r="H631" s="16"/>
      <c r="I631" s="16"/>
    </row>
    <row r="632" spans="2:9">
      <c r="B632" s="16"/>
      <c r="C632" s="16"/>
      <c r="D632" s="16"/>
      <c r="E632" s="16"/>
      <c r="F632" s="16"/>
      <c r="G632" s="16"/>
      <c r="H632" s="16"/>
      <c r="I632" s="16"/>
    </row>
    <row r="633" spans="2:9">
      <c r="B633" s="16"/>
      <c r="C633" s="16"/>
      <c r="D633" s="16"/>
      <c r="E633" s="16"/>
      <c r="F633" s="16"/>
      <c r="G633" s="16"/>
      <c r="H633" s="16"/>
      <c r="I633" s="16"/>
    </row>
    <row r="634" spans="2:9">
      <c r="B634" s="16"/>
      <c r="C634" s="16"/>
      <c r="D634" s="16"/>
      <c r="E634" s="16"/>
      <c r="F634" s="16"/>
      <c r="G634" s="16"/>
      <c r="H634" s="16"/>
      <c r="I634" s="16"/>
    </row>
    <row r="635" spans="2:9">
      <c r="B635" s="16"/>
      <c r="C635" s="16"/>
      <c r="D635" s="16"/>
      <c r="E635" s="16"/>
      <c r="F635" s="16"/>
      <c r="G635" s="16"/>
      <c r="H635" s="16"/>
      <c r="I635" s="16"/>
    </row>
    <row r="636" spans="2:9">
      <c r="B636" s="16"/>
      <c r="C636" s="16"/>
      <c r="D636" s="16"/>
      <c r="E636" s="16"/>
      <c r="F636" s="16"/>
      <c r="G636" s="16"/>
      <c r="H636" s="16"/>
      <c r="I636" s="16"/>
    </row>
    <row r="637" spans="2:9">
      <c r="B637" s="16"/>
      <c r="C637" s="16"/>
      <c r="D637" s="16"/>
      <c r="E637" s="16"/>
      <c r="F637" s="16"/>
      <c r="G637" s="16"/>
      <c r="H637" s="16"/>
      <c r="I637" s="16"/>
    </row>
    <row r="638" spans="2:9">
      <c r="B638" s="16"/>
      <c r="C638" s="16"/>
      <c r="D638" s="16"/>
      <c r="E638" s="16"/>
      <c r="F638" s="16"/>
      <c r="G638" s="16"/>
      <c r="H638" s="16"/>
      <c r="I638" s="16"/>
    </row>
    <row r="639" spans="2:9">
      <c r="B639" s="16"/>
      <c r="C639" s="16"/>
      <c r="D639" s="16"/>
      <c r="E639" s="16"/>
      <c r="F639" s="16"/>
      <c r="G639" s="16"/>
      <c r="H639" s="16"/>
      <c r="I639" s="16"/>
    </row>
    <row r="640" spans="2:9">
      <c r="B640" s="16"/>
      <c r="C640" s="16"/>
      <c r="D640" s="16"/>
      <c r="E640" s="16"/>
      <c r="F640" s="16"/>
      <c r="G640" s="16"/>
      <c r="H640" s="16"/>
      <c r="I640" s="16"/>
    </row>
    <row r="641" spans="2:9">
      <c r="B641" s="16"/>
      <c r="C641" s="16"/>
      <c r="D641" s="16"/>
      <c r="E641" s="16"/>
      <c r="F641" s="16"/>
      <c r="G641" s="16"/>
      <c r="H641" s="16"/>
      <c r="I641" s="16"/>
    </row>
    <row r="642" spans="2:9">
      <c r="B642" s="16"/>
      <c r="C642" s="16"/>
      <c r="D642" s="16"/>
      <c r="E642" s="16"/>
      <c r="F642" s="16"/>
      <c r="G642" s="16"/>
      <c r="H642" s="16"/>
      <c r="I642" s="16"/>
    </row>
    <row r="643" spans="2:9">
      <c r="B643" s="16"/>
      <c r="C643" s="16"/>
      <c r="D643" s="16"/>
      <c r="E643" s="16"/>
      <c r="F643" s="16"/>
      <c r="G643" s="16"/>
      <c r="H643" s="16"/>
      <c r="I643" s="16"/>
    </row>
    <row r="644" spans="2:9">
      <c r="B644" s="16"/>
      <c r="C644" s="16"/>
      <c r="D644" s="16"/>
      <c r="E644" s="16"/>
      <c r="F644" s="16"/>
      <c r="G644" s="16"/>
      <c r="H644" s="16"/>
      <c r="I644" s="16"/>
    </row>
    <row r="645" spans="2:9">
      <c r="B645" s="16"/>
      <c r="C645" s="16"/>
      <c r="D645" s="16"/>
      <c r="E645" s="16"/>
      <c r="F645" s="16"/>
      <c r="G645" s="16"/>
      <c r="H645" s="16"/>
      <c r="I645" s="16"/>
    </row>
    <row r="646" spans="2:9">
      <c r="B646" s="16"/>
      <c r="C646" s="16"/>
      <c r="D646" s="16"/>
      <c r="E646" s="16"/>
      <c r="F646" s="16"/>
      <c r="G646" s="16"/>
      <c r="H646" s="16"/>
      <c r="I646" s="16"/>
    </row>
    <row r="647" spans="2:9">
      <c r="B647" s="16"/>
      <c r="C647" s="16"/>
      <c r="D647" s="16"/>
      <c r="E647" s="16"/>
      <c r="F647" s="16"/>
      <c r="G647" s="16"/>
      <c r="H647" s="16"/>
      <c r="I647" s="16"/>
    </row>
    <row r="648" spans="2:9">
      <c r="B648" s="16"/>
      <c r="C648" s="16"/>
      <c r="D648" s="16"/>
      <c r="E648" s="16"/>
      <c r="F648" s="16"/>
      <c r="G648" s="16"/>
      <c r="H648" s="16"/>
      <c r="I648" s="16"/>
    </row>
    <row r="649" spans="2:9">
      <c r="B649" s="16"/>
      <c r="C649" s="16"/>
      <c r="D649" s="16"/>
      <c r="E649" s="16"/>
      <c r="F649" s="16"/>
      <c r="G649" s="16"/>
      <c r="H649" s="16"/>
      <c r="I649" s="16"/>
    </row>
    <row r="650" spans="2:9">
      <c r="B650" s="16"/>
      <c r="C650" s="16"/>
      <c r="D650" s="16"/>
      <c r="E650" s="16"/>
      <c r="F650" s="16"/>
      <c r="G650" s="16"/>
      <c r="H650" s="16"/>
      <c r="I650" s="16"/>
    </row>
    <row r="651" spans="2:9">
      <c r="B651" s="16"/>
      <c r="C651" s="16"/>
      <c r="D651" s="16"/>
      <c r="E651" s="16"/>
      <c r="F651" s="16"/>
      <c r="G651" s="16"/>
      <c r="H651" s="16"/>
      <c r="I651" s="16"/>
    </row>
    <row r="652" spans="2:9">
      <c r="B652" s="16"/>
      <c r="C652" s="16"/>
      <c r="D652" s="16"/>
      <c r="E652" s="16"/>
      <c r="F652" s="16"/>
      <c r="G652" s="16"/>
      <c r="H652" s="16"/>
      <c r="I652" s="16"/>
    </row>
    <row r="653" spans="2:9">
      <c r="B653" s="16"/>
      <c r="C653" s="16"/>
      <c r="D653" s="16"/>
      <c r="E653" s="16"/>
      <c r="F653" s="16"/>
      <c r="G653" s="16"/>
      <c r="H653" s="16"/>
      <c r="I653" s="16"/>
    </row>
    <row r="654" spans="2:9">
      <c r="B654" s="16"/>
      <c r="C654" s="16"/>
      <c r="D654" s="16"/>
      <c r="E654" s="16"/>
      <c r="F654" s="16"/>
      <c r="G654" s="16"/>
      <c r="H654" s="16"/>
      <c r="I654" s="16"/>
    </row>
    <row r="655" spans="2:9">
      <c r="B655" s="16"/>
      <c r="C655" s="16"/>
      <c r="D655" s="16"/>
      <c r="E655" s="16"/>
      <c r="F655" s="16"/>
      <c r="G655" s="16"/>
      <c r="H655" s="16"/>
      <c r="I655" s="16"/>
    </row>
    <row r="656" spans="2:9">
      <c r="B656" s="16"/>
      <c r="C656" s="16"/>
      <c r="D656" s="16"/>
      <c r="E656" s="16"/>
      <c r="F656" s="16"/>
      <c r="G656" s="16"/>
      <c r="H656" s="16"/>
      <c r="I656" s="16"/>
    </row>
    <row r="657" spans="2:9">
      <c r="B657" s="16"/>
      <c r="C657" s="16"/>
      <c r="D657" s="16"/>
      <c r="E657" s="16"/>
      <c r="F657" s="16"/>
      <c r="G657" s="16"/>
      <c r="H657" s="16"/>
      <c r="I657" s="16"/>
    </row>
    <row r="658" spans="2:9">
      <c r="B658" s="16"/>
      <c r="C658" s="16"/>
      <c r="D658" s="16"/>
      <c r="E658" s="16"/>
      <c r="F658" s="16"/>
      <c r="G658" s="16"/>
      <c r="H658" s="16"/>
      <c r="I658" s="16"/>
    </row>
    <row r="659" spans="2:9">
      <c r="B659" s="16"/>
      <c r="C659" s="16"/>
      <c r="D659" s="16"/>
      <c r="E659" s="16"/>
      <c r="F659" s="16"/>
      <c r="G659" s="16"/>
      <c r="H659" s="16"/>
      <c r="I659" s="16"/>
    </row>
    <row r="660" spans="2:9">
      <c r="B660" s="16"/>
      <c r="C660" s="16"/>
      <c r="D660" s="16"/>
      <c r="E660" s="16"/>
      <c r="F660" s="16"/>
      <c r="G660" s="16"/>
      <c r="H660" s="16"/>
      <c r="I660" s="16"/>
    </row>
    <row r="661" spans="2:9">
      <c r="B661" s="16"/>
      <c r="C661" s="16"/>
      <c r="D661" s="16"/>
      <c r="E661" s="16"/>
      <c r="F661" s="16"/>
      <c r="G661" s="16"/>
      <c r="H661" s="16"/>
      <c r="I661" s="16"/>
    </row>
    <row r="662" spans="2:9">
      <c r="B662" s="16"/>
      <c r="C662" s="16"/>
      <c r="D662" s="16"/>
      <c r="E662" s="16"/>
      <c r="F662" s="16"/>
      <c r="G662" s="16"/>
      <c r="H662" s="16"/>
      <c r="I662" s="16"/>
    </row>
    <row r="663" spans="2:9">
      <c r="B663" s="16"/>
      <c r="C663" s="16"/>
      <c r="D663" s="16"/>
      <c r="E663" s="16"/>
      <c r="F663" s="16"/>
      <c r="G663" s="16"/>
      <c r="H663" s="16"/>
      <c r="I663" s="16"/>
    </row>
    <row r="664" spans="2:9">
      <c r="B664" s="16"/>
      <c r="C664" s="16"/>
      <c r="D664" s="16"/>
      <c r="E664" s="16"/>
      <c r="F664" s="16"/>
      <c r="G664" s="16"/>
      <c r="H664" s="16"/>
      <c r="I664" s="16"/>
    </row>
    <row r="665" spans="2:9">
      <c r="B665" s="16"/>
      <c r="C665" s="16"/>
      <c r="D665" s="16"/>
      <c r="E665" s="16"/>
      <c r="F665" s="16"/>
      <c r="G665" s="16"/>
      <c r="H665" s="16"/>
      <c r="I665" s="16"/>
    </row>
    <row r="666" spans="2:9">
      <c r="B666" s="16"/>
      <c r="C666" s="16"/>
      <c r="D666" s="16"/>
      <c r="E666" s="16"/>
      <c r="F666" s="16"/>
      <c r="G666" s="16"/>
      <c r="H666" s="16"/>
      <c r="I666" s="16"/>
    </row>
    <row r="667" spans="2:9">
      <c r="B667" s="16"/>
      <c r="C667" s="16"/>
      <c r="D667" s="16"/>
      <c r="E667" s="16"/>
      <c r="F667" s="16"/>
      <c r="G667" s="16"/>
      <c r="H667" s="16"/>
      <c r="I667" s="16"/>
    </row>
    <row r="668" spans="2:9">
      <c r="B668" s="16"/>
      <c r="C668" s="16"/>
      <c r="D668" s="16"/>
      <c r="E668" s="16"/>
      <c r="F668" s="16"/>
      <c r="G668" s="16"/>
      <c r="H668" s="16"/>
      <c r="I668" s="16"/>
    </row>
    <row r="669" spans="2:9">
      <c r="B669" s="16"/>
      <c r="C669" s="16"/>
      <c r="D669" s="16"/>
      <c r="E669" s="16"/>
      <c r="F669" s="16"/>
      <c r="G669" s="16"/>
      <c r="H669" s="16"/>
      <c r="I669" s="16"/>
    </row>
    <row r="670" spans="2:9">
      <c r="B670" s="16"/>
      <c r="C670" s="16"/>
      <c r="D670" s="16"/>
      <c r="E670" s="16"/>
      <c r="F670" s="16"/>
      <c r="G670" s="16"/>
      <c r="H670" s="16"/>
      <c r="I670" s="16"/>
    </row>
    <row r="671" spans="2:9">
      <c r="B671" s="16"/>
      <c r="C671" s="16"/>
      <c r="D671" s="16"/>
      <c r="E671" s="16"/>
      <c r="F671" s="16"/>
      <c r="G671" s="16"/>
      <c r="H671" s="16"/>
      <c r="I671" s="16"/>
    </row>
    <row r="672" spans="2:9">
      <c r="B672" s="16"/>
      <c r="C672" s="16"/>
      <c r="D672" s="16"/>
      <c r="E672" s="16"/>
      <c r="F672" s="16"/>
      <c r="G672" s="16"/>
      <c r="H672" s="16"/>
      <c r="I672" s="16"/>
    </row>
    <row r="673" spans="2:9">
      <c r="B673" s="16"/>
      <c r="C673" s="16"/>
      <c r="D673" s="16"/>
      <c r="E673" s="16"/>
      <c r="F673" s="16"/>
      <c r="G673" s="16"/>
      <c r="H673" s="16"/>
      <c r="I673" s="16"/>
    </row>
    <row r="674" spans="2:9">
      <c r="B674" s="16"/>
      <c r="C674" s="16"/>
      <c r="D674" s="16"/>
      <c r="E674" s="16"/>
      <c r="F674" s="16"/>
      <c r="G674" s="16"/>
      <c r="H674" s="16"/>
      <c r="I674" s="16"/>
    </row>
    <row r="675" spans="2:9">
      <c r="B675" s="16"/>
      <c r="C675" s="16"/>
      <c r="D675" s="16"/>
      <c r="E675" s="16"/>
      <c r="F675" s="16"/>
      <c r="G675" s="16"/>
      <c r="H675" s="16"/>
      <c r="I675" s="16"/>
    </row>
    <row r="676" spans="2:9">
      <c r="B676" s="16"/>
      <c r="C676" s="16"/>
      <c r="D676" s="16"/>
      <c r="E676" s="16"/>
      <c r="F676" s="16"/>
      <c r="G676" s="16"/>
      <c r="H676" s="16"/>
      <c r="I676" s="16"/>
    </row>
    <row r="677" spans="2:9">
      <c r="B677" s="16"/>
      <c r="C677" s="16"/>
      <c r="D677" s="16"/>
      <c r="E677" s="16"/>
      <c r="F677" s="16"/>
      <c r="G677" s="16"/>
      <c r="H677" s="16"/>
      <c r="I677" s="16"/>
    </row>
    <row r="678" spans="2:9">
      <c r="B678" s="16"/>
      <c r="C678" s="16"/>
      <c r="D678" s="16"/>
      <c r="E678" s="16"/>
      <c r="F678" s="16"/>
      <c r="G678" s="16"/>
      <c r="H678" s="16"/>
      <c r="I678" s="16"/>
    </row>
    <row r="679" spans="2:9">
      <c r="B679" s="16"/>
      <c r="C679" s="16"/>
      <c r="D679" s="16"/>
      <c r="E679" s="16"/>
      <c r="F679" s="16"/>
      <c r="G679" s="16"/>
      <c r="H679" s="16"/>
      <c r="I679" s="16"/>
    </row>
    <row r="680" spans="2:9">
      <c r="B680" s="16"/>
      <c r="C680" s="16"/>
      <c r="D680" s="16"/>
      <c r="E680" s="16"/>
      <c r="F680" s="16"/>
      <c r="G680" s="16"/>
      <c r="H680" s="16"/>
      <c r="I680" s="16"/>
    </row>
    <row r="681" spans="2:9">
      <c r="B681" s="16"/>
      <c r="C681" s="16"/>
      <c r="D681" s="16"/>
      <c r="E681" s="16"/>
      <c r="F681" s="16"/>
      <c r="G681" s="16"/>
      <c r="H681" s="16"/>
      <c r="I681" s="16"/>
    </row>
    <row r="682" spans="2:9">
      <c r="B682" s="16"/>
      <c r="C682" s="16"/>
      <c r="D682" s="16"/>
      <c r="E682" s="16"/>
      <c r="F682" s="16"/>
      <c r="G682" s="16"/>
      <c r="H682" s="16"/>
      <c r="I682" s="16"/>
    </row>
    <row r="683" spans="2:9">
      <c r="B683" s="16"/>
      <c r="C683" s="16"/>
      <c r="D683" s="16"/>
      <c r="E683" s="16"/>
      <c r="F683" s="16"/>
      <c r="G683" s="16"/>
      <c r="H683" s="16"/>
      <c r="I683" s="16"/>
    </row>
    <row r="684" spans="2:9">
      <c r="B684" s="16"/>
      <c r="C684" s="16"/>
      <c r="D684" s="16"/>
      <c r="E684" s="16"/>
      <c r="F684" s="16"/>
      <c r="G684" s="16"/>
      <c r="H684" s="16"/>
      <c r="I684" s="16"/>
    </row>
    <row r="685" spans="2:9">
      <c r="B685" s="16"/>
      <c r="C685" s="16"/>
      <c r="D685" s="16"/>
      <c r="E685" s="16"/>
      <c r="F685" s="16"/>
      <c r="G685" s="16"/>
      <c r="H685" s="16"/>
      <c r="I685" s="16"/>
    </row>
    <row r="686" spans="2:9">
      <c r="B686" s="16"/>
      <c r="C686" s="16"/>
      <c r="D686" s="16"/>
      <c r="E686" s="16"/>
      <c r="F686" s="16"/>
      <c r="G686" s="16"/>
      <c r="H686" s="16"/>
      <c r="I686" s="16"/>
    </row>
    <row r="687" spans="2:9">
      <c r="B687" s="16"/>
      <c r="C687" s="16"/>
      <c r="D687" s="16"/>
      <c r="E687" s="16"/>
      <c r="F687" s="16"/>
      <c r="G687" s="16"/>
      <c r="H687" s="16"/>
      <c r="I687" s="16"/>
    </row>
    <row r="688" spans="2:9">
      <c r="B688" s="16"/>
      <c r="C688" s="16"/>
      <c r="D688" s="16"/>
      <c r="E688" s="16"/>
      <c r="F688" s="16"/>
      <c r="G688" s="16"/>
      <c r="H688" s="16"/>
      <c r="I688" s="16"/>
    </row>
    <row r="689" spans="2:9">
      <c r="B689" s="16"/>
      <c r="C689" s="16"/>
      <c r="D689" s="16"/>
      <c r="E689" s="16"/>
      <c r="F689" s="16"/>
      <c r="G689" s="16"/>
      <c r="H689" s="16"/>
      <c r="I689" s="16"/>
    </row>
    <row r="690" spans="2:9">
      <c r="B690" s="16"/>
      <c r="C690" s="16"/>
      <c r="D690" s="16"/>
      <c r="E690" s="16"/>
      <c r="F690" s="16"/>
      <c r="G690" s="16"/>
      <c r="H690" s="16"/>
      <c r="I690" s="16"/>
    </row>
    <row r="691" spans="2:9">
      <c r="B691" s="16"/>
      <c r="C691" s="16"/>
      <c r="D691" s="16"/>
      <c r="E691" s="16"/>
      <c r="F691" s="16"/>
      <c r="G691" s="16"/>
      <c r="H691" s="16"/>
      <c r="I691" s="16"/>
    </row>
    <row r="692" spans="2:9">
      <c r="B692" s="16"/>
      <c r="C692" s="16"/>
      <c r="D692" s="16"/>
      <c r="E692" s="16"/>
      <c r="F692" s="16"/>
      <c r="G692" s="16"/>
      <c r="H692" s="16"/>
      <c r="I692" s="16"/>
    </row>
    <row r="693" spans="2:9">
      <c r="B693" s="16"/>
      <c r="C693" s="16"/>
      <c r="D693" s="16"/>
      <c r="E693" s="16"/>
      <c r="F693" s="16"/>
      <c r="G693" s="16"/>
      <c r="H693" s="16"/>
      <c r="I693" s="16"/>
    </row>
    <row r="694" spans="2:9">
      <c r="B694" s="16"/>
      <c r="C694" s="16"/>
      <c r="D694" s="16"/>
      <c r="E694" s="16"/>
      <c r="F694" s="16"/>
      <c r="G694" s="16"/>
      <c r="H694" s="16"/>
      <c r="I694" s="16"/>
    </row>
    <row r="695" spans="2:9">
      <c r="B695" s="16"/>
      <c r="C695" s="16"/>
      <c r="D695" s="16"/>
      <c r="E695" s="16"/>
      <c r="F695" s="16"/>
      <c r="G695" s="16"/>
      <c r="H695" s="16"/>
      <c r="I695" s="16"/>
    </row>
    <row r="696" spans="2:9">
      <c r="B696" s="16"/>
      <c r="C696" s="16"/>
      <c r="D696" s="16"/>
      <c r="E696" s="16"/>
      <c r="F696" s="16"/>
      <c r="G696" s="16"/>
      <c r="H696" s="16"/>
      <c r="I696" s="16"/>
    </row>
    <row r="697" spans="2:9">
      <c r="B697" s="16"/>
      <c r="C697" s="16"/>
      <c r="D697" s="16"/>
      <c r="E697" s="16"/>
      <c r="F697" s="16"/>
      <c r="G697" s="16"/>
      <c r="H697" s="16"/>
      <c r="I697" s="16"/>
    </row>
    <row r="698" spans="2:9">
      <c r="B698" s="16"/>
      <c r="C698" s="16"/>
      <c r="D698" s="16"/>
      <c r="E698" s="16"/>
      <c r="F698" s="16"/>
      <c r="G698" s="16"/>
      <c r="H698" s="16"/>
      <c r="I698" s="16"/>
    </row>
    <row r="699" spans="2:9">
      <c r="B699" s="16"/>
      <c r="C699" s="16"/>
      <c r="D699" s="16"/>
      <c r="E699" s="16"/>
      <c r="F699" s="16"/>
      <c r="G699" s="16"/>
      <c r="H699" s="16"/>
      <c r="I699" s="16"/>
    </row>
    <row r="700" spans="2:9">
      <c r="B700" s="16"/>
      <c r="C700" s="16"/>
      <c r="D700" s="16"/>
      <c r="E700" s="16"/>
      <c r="F700" s="16"/>
      <c r="G700" s="16"/>
      <c r="H700" s="16"/>
      <c r="I700" s="16"/>
    </row>
    <row r="701" spans="2:9">
      <c r="B701" s="16"/>
      <c r="C701" s="16"/>
      <c r="D701" s="16"/>
      <c r="E701" s="16"/>
      <c r="F701" s="16"/>
      <c r="G701" s="16"/>
      <c r="H701" s="16"/>
      <c r="I701" s="16"/>
    </row>
    <row r="702" spans="2:9">
      <c r="B702" s="16"/>
      <c r="C702" s="16"/>
      <c r="D702" s="16"/>
      <c r="E702" s="16"/>
      <c r="F702" s="16"/>
      <c r="G702" s="16"/>
      <c r="H702" s="16"/>
      <c r="I702" s="16"/>
    </row>
    <row r="703" spans="2:9">
      <c r="B703" s="16"/>
      <c r="C703" s="16"/>
      <c r="D703" s="16"/>
      <c r="E703" s="16"/>
      <c r="F703" s="16"/>
      <c r="G703" s="16"/>
      <c r="H703" s="16"/>
      <c r="I703" s="16"/>
    </row>
    <row r="704" spans="2:9">
      <c r="B704" s="16"/>
      <c r="C704" s="16"/>
      <c r="D704" s="16"/>
      <c r="E704" s="16"/>
      <c r="F704" s="16"/>
      <c r="G704" s="16"/>
      <c r="H704" s="16"/>
      <c r="I704" s="16"/>
    </row>
    <row r="705" spans="2:9">
      <c r="B705" s="16"/>
      <c r="C705" s="16"/>
      <c r="D705" s="16"/>
      <c r="E705" s="16"/>
      <c r="F705" s="16"/>
      <c r="G705" s="16"/>
      <c r="H705" s="16"/>
      <c r="I705" s="16"/>
    </row>
    <row r="706" spans="2:9">
      <c r="B706" s="16"/>
      <c r="C706" s="16"/>
      <c r="D706" s="16"/>
      <c r="E706" s="16"/>
      <c r="F706" s="16"/>
      <c r="G706" s="16"/>
      <c r="H706" s="16"/>
      <c r="I706" s="16"/>
    </row>
    <row r="707" spans="2:9">
      <c r="B707" s="16"/>
      <c r="C707" s="16"/>
      <c r="D707" s="16"/>
      <c r="E707" s="16"/>
      <c r="F707" s="16"/>
      <c r="G707" s="16"/>
      <c r="H707" s="16"/>
      <c r="I707" s="16"/>
    </row>
    <row r="708" spans="2:9">
      <c r="B708" s="16"/>
      <c r="C708" s="16"/>
      <c r="D708" s="16"/>
      <c r="E708" s="16"/>
      <c r="F708" s="16"/>
      <c r="G708" s="16"/>
      <c r="H708" s="16"/>
      <c r="I708" s="16"/>
    </row>
    <row r="709" spans="2:9">
      <c r="B709" s="16"/>
      <c r="C709" s="16"/>
      <c r="D709" s="16"/>
      <c r="E709" s="16"/>
      <c r="F709" s="16"/>
      <c r="G709" s="16"/>
      <c r="H709" s="16"/>
      <c r="I709" s="16"/>
    </row>
    <row r="710" spans="2:9">
      <c r="B710" s="16"/>
      <c r="C710" s="16"/>
      <c r="D710" s="16"/>
      <c r="E710" s="16"/>
      <c r="F710" s="16"/>
      <c r="G710" s="16"/>
      <c r="H710" s="16"/>
      <c r="I710" s="16"/>
    </row>
    <row r="711" spans="2:9">
      <c r="B711" s="16"/>
      <c r="C711" s="16"/>
      <c r="D711" s="16"/>
      <c r="E711" s="16"/>
      <c r="F711" s="16"/>
      <c r="G711" s="16"/>
      <c r="H711" s="16"/>
      <c r="I711" s="16"/>
    </row>
    <row r="712" spans="2:9">
      <c r="B712" s="16"/>
      <c r="C712" s="16"/>
      <c r="D712" s="16"/>
      <c r="E712" s="16"/>
      <c r="F712" s="16"/>
      <c r="G712" s="16"/>
      <c r="H712" s="16"/>
      <c r="I712" s="16"/>
    </row>
    <row r="713" spans="2:9">
      <c r="B713" s="16"/>
      <c r="C713" s="16"/>
      <c r="D713" s="16"/>
      <c r="E713" s="16"/>
      <c r="F713" s="16"/>
      <c r="G713" s="16"/>
      <c r="H713" s="16"/>
      <c r="I713" s="16"/>
    </row>
    <row r="714" spans="2:9">
      <c r="B714" s="16"/>
      <c r="C714" s="16"/>
      <c r="D714" s="16"/>
      <c r="E714" s="16"/>
      <c r="F714" s="16"/>
      <c r="G714" s="16"/>
      <c r="H714" s="16"/>
      <c r="I714" s="16"/>
    </row>
    <row r="715" spans="2:9">
      <c r="B715" s="16"/>
      <c r="C715" s="16"/>
      <c r="D715" s="16"/>
      <c r="E715" s="16"/>
      <c r="F715" s="16"/>
      <c r="G715" s="16"/>
      <c r="H715" s="16"/>
      <c r="I715" s="16"/>
    </row>
    <row r="716" spans="2:9">
      <c r="B716" s="16"/>
      <c r="C716" s="16"/>
      <c r="D716" s="16"/>
      <c r="E716" s="16"/>
      <c r="F716" s="16"/>
      <c r="G716" s="16"/>
      <c r="H716" s="16"/>
      <c r="I716" s="16"/>
    </row>
    <row r="717" spans="2:9">
      <c r="B717" s="16"/>
      <c r="C717" s="16"/>
      <c r="D717" s="16"/>
      <c r="E717" s="16"/>
      <c r="F717" s="16"/>
      <c r="G717" s="16"/>
      <c r="H717" s="16"/>
      <c r="I717" s="16"/>
    </row>
    <row r="718" spans="2:9">
      <c r="B718" s="16"/>
      <c r="C718" s="16"/>
      <c r="D718" s="16"/>
      <c r="E718" s="16"/>
      <c r="F718" s="16"/>
      <c r="G718" s="16"/>
      <c r="H718" s="16"/>
      <c r="I718" s="16"/>
    </row>
    <row r="719" spans="2:9">
      <c r="B719" s="16"/>
      <c r="C719" s="16"/>
      <c r="D719" s="16"/>
      <c r="E719" s="16"/>
      <c r="F719" s="16"/>
      <c r="G719" s="16"/>
      <c r="H719" s="16"/>
      <c r="I719" s="16"/>
    </row>
    <row r="720" spans="2:9">
      <c r="B720" s="16"/>
      <c r="C720" s="16"/>
      <c r="D720" s="16"/>
      <c r="E720" s="16"/>
      <c r="F720" s="16"/>
      <c r="G720" s="16"/>
      <c r="H720" s="16"/>
      <c r="I720" s="16"/>
    </row>
    <row r="721" spans="2:9">
      <c r="B721" s="16"/>
      <c r="C721" s="16"/>
      <c r="D721" s="16"/>
      <c r="E721" s="16"/>
      <c r="F721" s="16"/>
      <c r="G721" s="16"/>
      <c r="H721" s="16"/>
      <c r="I721" s="16"/>
    </row>
    <row r="722" spans="2:9">
      <c r="B722" s="16"/>
      <c r="C722" s="16"/>
      <c r="D722" s="16"/>
      <c r="E722" s="16"/>
      <c r="F722" s="16"/>
      <c r="G722" s="16"/>
      <c r="H722" s="16"/>
      <c r="I722" s="16"/>
    </row>
    <row r="723" spans="2:9">
      <c r="B723" s="16"/>
      <c r="C723" s="16"/>
      <c r="D723" s="16"/>
      <c r="E723" s="16"/>
      <c r="F723" s="16"/>
      <c r="G723" s="16"/>
      <c r="H723" s="16"/>
      <c r="I723" s="16"/>
    </row>
    <row r="724" spans="2:9">
      <c r="B724" s="16"/>
      <c r="C724" s="16"/>
      <c r="D724" s="16"/>
      <c r="E724" s="16"/>
      <c r="F724" s="16"/>
      <c r="G724" s="16"/>
      <c r="H724" s="16"/>
      <c r="I724" s="16"/>
    </row>
    <row r="725" spans="2:9">
      <c r="B725" s="16"/>
      <c r="C725" s="16"/>
      <c r="D725" s="16"/>
      <c r="E725" s="16"/>
      <c r="F725" s="16"/>
      <c r="G725" s="16"/>
      <c r="H725" s="16"/>
      <c r="I725" s="16"/>
    </row>
    <row r="726" spans="2:9">
      <c r="B726" s="16"/>
      <c r="C726" s="16"/>
      <c r="D726" s="16"/>
      <c r="E726" s="16"/>
      <c r="F726" s="16"/>
      <c r="G726" s="16"/>
      <c r="H726" s="16"/>
      <c r="I726" s="16"/>
    </row>
    <row r="727" spans="2:9">
      <c r="B727" s="16"/>
      <c r="C727" s="16"/>
      <c r="D727" s="16"/>
      <c r="E727" s="16"/>
      <c r="F727" s="16"/>
      <c r="G727" s="16"/>
      <c r="H727" s="16"/>
      <c r="I727" s="16"/>
    </row>
    <row r="728" spans="2:9">
      <c r="B728" s="16"/>
      <c r="C728" s="16"/>
      <c r="D728" s="16"/>
      <c r="E728" s="16"/>
      <c r="F728" s="16"/>
      <c r="G728" s="16"/>
      <c r="H728" s="16"/>
      <c r="I728" s="16"/>
    </row>
    <row r="729" spans="2:9">
      <c r="B729" s="16"/>
      <c r="C729" s="16"/>
      <c r="D729" s="16"/>
      <c r="E729" s="16"/>
      <c r="F729" s="16"/>
      <c r="G729" s="16"/>
      <c r="H729" s="16"/>
      <c r="I729" s="16"/>
    </row>
    <row r="730" spans="2:9">
      <c r="B730" s="16"/>
      <c r="C730" s="16"/>
      <c r="D730" s="16"/>
      <c r="E730" s="16"/>
      <c r="F730" s="16"/>
      <c r="G730" s="16"/>
      <c r="H730" s="16"/>
      <c r="I730" s="16"/>
    </row>
    <row r="731" spans="2:9">
      <c r="B731" s="16"/>
      <c r="C731" s="16"/>
      <c r="D731" s="16"/>
      <c r="E731" s="16"/>
      <c r="F731" s="16"/>
      <c r="G731" s="16"/>
      <c r="H731" s="16"/>
      <c r="I731" s="16"/>
    </row>
    <row r="732" spans="2:9">
      <c r="B732" s="16"/>
      <c r="C732" s="16"/>
      <c r="D732" s="16"/>
      <c r="E732" s="16"/>
      <c r="F732" s="16"/>
      <c r="G732" s="16"/>
      <c r="H732" s="16"/>
      <c r="I732" s="16"/>
    </row>
    <row r="733" spans="2:9">
      <c r="B733" s="16"/>
      <c r="C733" s="16"/>
      <c r="D733" s="16"/>
      <c r="E733" s="16"/>
      <c r="F733" s="16"/>
      <c r="G733" s="16"/>
      <c r="H733" s="16"/>
      <c r="I733" s="16"/>
    </row>
    <row r="734" spans="2:9">
      <c r="B734" s="16"/>
      <c r="C734" s="16"/>
      <c r="D734" s="16"/>
      <c r="E734" s="16"/>
      <c r="F734" s="16"/>
      <c r="G734" s="16"/>
      <c r="H734" s="16"/>
      <c r="I734" s="16"/>
    </row>
    <row r="735" spans="2:9">
      <c r="B735" s="16"/>
      <c r="C735" s="16"/>
      <c r="D735" s="16"/>
      <c r="E735" s="16"/>
      <c r="F735" s="16"/>
      <c r="G735" s="16"/>
      <c r="H735" s="16"/>
      <c r="I735" s="16"/>
    </row>
    <row r="736" spans="2:9">
      <c r="B736" s="16"/>
      <c r="C736" s="16"/>
      <c r="D736" s="16"/>
      <c r="E736" s="16"/>
      <c r="F736" s="16"/>
      <c r="G736" s="16"/>
      <c r="H736" s="16"/>
      <c r="I736" s="16"/>
    </row>
    <row r="737" spans="2:9">
      <c r="B737" s="16"/>
      <c r="C737" s="16"/>
      <c r="D737" s="16"/>
      <c r="E737" s="16"/>
      <c r="F737" s="16"/>
      <c r="G737" s="16"/>
      <c r="H737" s="16"/>
      <c r="I737" s="16"/>
    </row>
    <row r="738" spans="2:9">
      <c r="B738" s="16"/>
      <c r="C738" s="16"/>
      <c r="D738" s="16"/>
      <c r="E738" s="16"/>
      <c r="F738" s="16"/>
      <c r="G738" s="16"/>
      <c r="H738" s="16"/>
      <c r="I738" s="16"/>
    </row>
    <row r="739" spans="2:9">
      <c r="B739" s="16"/>
      <c r="C739" s="16"/>
      <c r="D739" s="16"/>
      <c r="E739" s="16"/>
      <c r="F739" s="16"/>
      <c r="G739" s="16"/>
      <c r="H739" s="16"/>
      <c r="I739" s="16"/>
    </row>
    <row r="740" spans="2:9">
      <c r="B740" s="16"/>
      <c r="C740" s="16"/>
      <c r="D740" s="16"/>
      <c r="E740" s="16"/>
      <c r="F740" s="16"/>
      <c r="G740" s="16"/>
      <c r="H740" s="16"/>
      <c r="I740" s="16"/>
    </row>
    <row r="741" spans="2:9">
      <c r="B741" s="16"/>
      <c r="C741" s="16"/>
      <c r="D741" s="16"/>
      <c r="E741" s="16"/>
      <c r="F741" s="16"/>
      <c r="G741" s="16"/>
      <c r="H741" s="16"/>
      <c r="I741" s="16"/>
    </row>
    <row r="742" spans="2:9">
      <c r="B742" s="16"/>
      <c r="C742" s="16"/>
      <c r="D742" s="16"/>
      <c r="E742" s="16"/>
      <c r="F742" s="16"/>
      <c r="G742" s="16"/>
      <c r="H742" s="16"/>
      <c r="I742" s="16"/>
    </row>
    <row r="743" spans="2:9">
      <c r="B743" s="16"/>
      <c r="C743" s="16"/>
      <c r="D743" s="16"/>
      <c r="E743" s="16"/>
      <c r="F743" s="16"/>
      <c r="G743" s="16"/>
      <c r="H743" s="16"/>
      <c r="I743" s="16"/>
    </row>
    <row r="744" spans="2:9">
      <c r="B744" s="16"/>
      <c r="C744" s="16"/>
      <c r="D744" s="16"/>
      <c r="E744" s="16"/>
      <c r="F744" s="16"/>
      <c r="G744" s="16"/>
      <c r="H744" s="16"/>
      <c r="I744" s="16"/>
    </row>
    <row r="745" spans="2:9">
      <c r="B745" s="16"/>
      <c r="C745" s="16"/>
      <c r="D745" s="16"/>
      <c r="E745" s="16"/>
      <c r="F745" s="16"/>
      <c r="G745" s="16"/>
      <c r="H745" s="16"/>
      <c r="I745" s="16"/>
    </row>
    <row r="746" spans="2:9">
      <c r="B746" s="16"/>
      <c r="C746" s="16"/>
      <c r="D746" s="16"/>
      <c r="E746" s="16"/>
      <c r="F746" s="16"/>
      <c r="G746" s="16"/>
      <c r="H746" s="16"/>
      <c r="I746" s="16"/>
    </row>
    <row r="747" spans="2:9">
      <c r="B747" s="16"/>
      <c r="C747" s="16"/>
      <c r="D747" s="16"/>
      <c r="E747" s="16"/>
      <c r="F747" s="16"/>
      <c r="G747" s="16"/>
      <c r="H747" s="16"/>
      <c r="I747" s="16"/>
    </row>
    <row r="748" spans="2:9">
      <c r="B748" s="16"/>
      <c r="C748" s="16"/>
      <c r="D748" s="16"/>
      <c r="E748" s="16"/>
      <c r="F748" s="16"/>
      <c r="G748" s="16"/>
      <c r="H748" s="16"/>
      <c r="I748" s="16"/>
    </row>
    <row r="749" spans="2:9">
      <c r="B749" s="16"/>
      <c r="C749" s="16"/>
      <c r="D749" s="16"/>
      <c r="E749" s="16"/>
      <c r="F749" s="16"/>
      <c r="G749" s="16"/>
      <c r="H749" s="16"/>
      <c r="I749" s="16"/>
    </row>
    <row r="750" spans="2:9">
      <c r="B750" s="16"/>
      <c r="C750" s="16"/>
      <c r="D750" s="16"/>
      <c r="E750" s="16"/>
      <c r="F750" s="16"/>
      <c r="G750" s="16"/>
      <c r="H750" s="16"/>
      <c r="I750" s="16"/>
    </row>
    <row r="751" spans="2:9">
      <c r="B751" s="16"/>
      <c r="C751" s="16"/>
      <c r="D751" s="16"/>
      <c r="E751" s="16"/>
      <c r="F751" s="16"/>
      <c r="G751" s="16"/>
      <c r="H751" s="16"/>
      <c r="I751" s="16"/>
    </row>
    <row r="752" spans="2:9">
      <c r="B752" s="16"/>
      <c r="C752" s="16"/>
      <c r="D752" s="16"/>
      <c r="E752" s="16"/>
      <c r="F752" s="16"/>
      <c r="G752" s="16"/>
      <c r="H752" s="16"/>
      <c r="I752" s="16"/>
    </row>
    <row r="753" spans="2:9">
      <c r="B753" s="16"/>
      <c r="C753" s="16"/>
      <c r="D753" s="16"/>
      <c r="E753" s="16"/>
      <c r="F753" s="16"/>
      <c r="G753" s="16"/>
      <c r="H753" s="16"/>
      <c r="I753" s="16"/>
    </row>
    <row r="754" spans="2:9">
      <c r="B754" s="16"/>
      <c r="C754" s="16"/>
      <c r="D754" s="16"/>
      <c r="E754" s="16"/>
      <c r="F754" s="16"/>
      <c r="G754" s="16"/>
      <c r="H754" s="16"/>
      <c r="I754" s="16"/>
    </row>
    <row r="755" spans="2:9">
      <c r="B755" s="16"/>
      <c r="C755" s="16"/>
      <c r="D755" s="16"/>
      <c r="E755" s="16"/>
      <c r="F755" s="16"/>
      <c r="G755" s="16"/>
      <c r="H755" s="16"/>
      <c r="I755" s="16"/>
    </row>
    <row r="756" spans="2:9">
      <c r="B756" s="16"/>
      <c r="C756" s="16"/>
      <c r="D756" s="16"/>
      <c r="E756" s="16"/>
      <c r="F756" s="16"/>
      <c r="G756" s="16"/>
      <c r="H756" s="16"/>
      <c r="I756" s="16"/>
    </row>
    <row r="757" spans="2:9">
      <c r="B757" s="16"/>
      <c r="C757" s="16"/>
      <c r="D757" s="16"/>
      <c r="E757" s="16"/>
      <c r="F757" s="16"/>
      <c r="G757" s="16"/>
      <c r="H757" s="16"/>
      <c r="I757" s="16"/>
    </row>
    <row r="758" spans="2:9">
      <c r="B758" s="16"/>
      <c r="C758" s="16"/>
      <c r="D758" s="16"/>
      <c r="E758" s="16"/>
      <c r="F758" s="16"/>
      <c r="G758" s="16"/>
      <c r="H758" s="16"/>
      <c r="I758" s="16"/>
    </row>
    <row r="759" spans="2:9">
      <c r="B759" s="16"/>
      <c r="C759" s="16"/>
      <c r="D759" s="16"/>
      <c r="E759" s="16"/>
      <c r="F759" s="16"/>
      <c r="G759" s="16"/>
      <c r="H759" s="16"/>
      <c r="I759" s="16"/>
    </row>
    <row r="760" spans="2:9">
      <c r="B760" s="16"/>
      <c r="C760" s="16"/>
      <c r="D760" s="16"/>
      <c r="E760" s="16"/>
      <c r="F760" s="16"/>
      <c r="G760" s="16"/>
      <c r="H760" s="16"/>
      <c r="I760" s="16"/>
    </row>
    <row r="761" spans="2:9">
      <c r="B761" s="16"/>
      <c r="C761" s="16"/>
      <c r="D761" s="16"/>
      <c r="E761" s="16"/>
      <c r="F761" s="16"/>
      <c r="G761" s="16"/>
      <c r="H761" s="16"/>
      <c r="I761" s="16"/>
    </row>
    <row r="762" spans="2:9">
      <c r="B762" s="16"/>
      <c r="C762" s="16"/>
      <c r="D762" s="16"/>
      <c r="E762" s="16"/>
      <c r="F762" s="16"/>
      <c r="G762" s="16"/>
      <c r="H762" s="16"/>
      <c r="I762" s="16"/>
    </row>
    <row r="763" spans="2:9">
      <c r="B763" s="16"/>
      <c r="C763" s="16"/>
      <c r="D763" s="16"/>
      <c r="E763" s="16"/>
      <c r="F763" s="16"/>
      <c r="G763" s="16"/>
      <c r="H763" s="16"/>
      <c r="I763" s="16"/>
    </row>
    <row r="764" spans="2:9">
      <c r="B764" s="16"/>
      <c r="C764" s="16"/>
      <c r="D764" s="16"/>
      <c r="E764" s="16"/>
      <c r="F764" s="16"/>
      <c r="G764" s="16"/>
      <c r="H764" s="16"/>
      <c r="I764" s="16"/>
    </row>
    <row r="765" spans="2:9">
      <c r="B765" s="16"/>
      <c r="C765" s="16"/>
      <c r="D765" s="16"/>
      <c r="E765" s="16"/>
      <c r="F765" s="16"/>
      <c r="G765" s="16"/>
      <c r="H765" s="16"/>
      <c r="I765" s="16"/>
    </row>
    <row r="766" spans="2:9">
      <c r="B766" s="16"/>
      <c r="C766" s="16"/>
      <c r="D766" s="16"/>
      <c r="E766" s="16"/>
      <c r="F766" s="16"/>
      <c r="G766" s="16"/>
      <c r="H766" s="16"/>
      <c r="I766" s="16"/>
    </row>
    <row r="767" spans="2:9">
      <c r="B767" s="16"/>
      <c r="C767" s="16"/>
      <c r="D767" s="16"/>
      <c r="E767" s="16"/>
      <c r="F767" s="16"/>
      <c r="G767" s="16"/>
      <c r="H767" s="16"/>
      <c r="I767" s="16"/>
    </row>
    <row r="768" spans="2:9">
      <c r="B768" s="16"/>
      <c r="C768" s="16"/>
      <c r="D768" s="16"/>
      <c r="E768" s="16"/>
      <c r="F768" s="16"/>
      <c r="G768" s="16"/>
      <c r="H768" s="16"/>
      <c r="I768" s="16"/>
    </row>
    <row r="769" spans="2:9">
      <c r="B769" s="16"/>
      <c r="C769" s="16"/>
      <c r="D769" s="16"/>
      <c r="E769" s="16"/>
      <c r="F769" s="16"/>
      <c r="G769" s="16"/>
      <c r="H769" s="16"/>
      <c r="I769" s="16"/>
    </row>
    <row r="770" spans="2:9">
      <c r="B770" s="16"/>
      <c r="C770" s="16"/>
      <c r="D770" s="16"/>
      <c r="E770" s="16"/>
      <c r="F770" s="16"/>
      <c r="G770" s="16"/>
      <c r="H770" s="16"/>
      <c r="I770" s="16"/>
    </row>
    <row r="771" spans="2:9">
      <c r="B771" s="16"/>
      <c r="C771" s="16"/>
      <c r="D771" s="16"/>
      <c r="E771" s="16"/>
      <c r="F771" s="16"/>
      <c r="G771" s="16"/>
      <c r="H771" s="16"/>
      <c r="I771" s="16"/>
    </row>
    <row r="772" spans="2:9">
      <c r="B772" s="16"/>
      <c r="C772" s="16"/>
      <c r="D772" s="16"/>
      <c r="E772" s="16"/>
      <c r="F772" s="16"/>
      <c r="G772" s="16"/>
      <c r="H772" s="16"/>
      <c r="I772" s="16"/>
    </row>
    <row r="773" spans="2:9">
      <c r="B773" s="16"/>
      <c r="C773" s="16"/>
      <c r="D773" s="16"/>
      <c r="E773" s="16"/>
      <c r="F773" s="16"/>
      <c r="G773" s="16"/>
      <c r="H773" s="16"/>
      <c r="I773" s="16"/>
    </row>
    <row r="774" spans="2:9">
      <c r="B774" s="16"/>
      <c r="C774" s="16"/>
      <c r="D774" s="16"/>
      <c r="E774" s="16"/>
      <c r="F774" s="16"/>
      <c r="G774" s="16"/>
      <c r="H774" s="16"/>
      <c r="I774" s="16"/>
    </row>
    <row r="775" spans="2:9">
      <c r="B775" s="16"/>
      <c r="C775" s="16"/>
      <c r="D775" s="16"/>
      <c r="E775" s="16"/>
      <c r="F775" s="16"/>
      <c r="G775" s="16"/>
      <c r="H775" s="16"/>
      <c r="I775" s="16"/>
    </row>
    <row r="776" spans="2:9">
      <c r="B776" s="16"/>
      <c r="C776" s="16"/>
      <c r="D776" s="16"/>
      <c r="E776" s="16"/>
      <c r="F776" s="16"/>
      <c r="G776" s="16"/>
      <c r="H776" s="16"/>
      <c r="I776" s="16"/>
    </row>
    <row r="777" spans="2:9">
      <c r="B777" s="16"/>
      <c r="C777" s="16"/>
      <c r="D777" s="16"/>
      <c r="E777" s="16"/>
      <c r="F777" s="16"/>
      <c r="G777" s="16"/>
      <c r="H777" s="16"/>
      <c r="I777" s="16"/>
    </row>
    <row r="778" spans="2:9">
      <c r="B778" s="16"/>
      <c r="C778" s="16"/>
      <c r="D778" s="16"/>
      <c r="E778" s="16"/>
      <c r="F778" s="16"/>
      <c r="G778" s="16"/>
      <c r="H778" s="16"/>
      <c r="I778" s="16"/>
    </row>
    <row r="779" spans="2:9">
      <c r="B779" s="16"/>
      <c r="C779" s="16"/>
      <c r="D779" s="16"/>
      <c r="E779" s="16"/>
      <c r="F779" s="16"/>
      <c r="G779" s="16"/>
      <c r="H779" s="16"/>
      <c r="I779" s="16"/>
    </row>
    <row r="780" spans="2:9">
      <c r="B780" s="16"/>
      <c r="C780" s="16"/>
      <c r="D780" s="16"/>
      <c r="E780" s="16"/>
      <c r="F780" s="16"/>
      <c r="G780" s="16"/>
      <c r="H780" s="16"/>
      <c r="I780" s="16"/>
    </row>
    <row r="781" spans="2:9">
      <c r="B781" s="16"/>
      <c r="C781" s="16"/>
      <c r="D781" s="16"/>
      <c r="E781" s="16"/>
      <c r="F781" s="16"/>
      <c r="G781" s="16"/>
      <c r="H781" s="16"/>
      <c r="I781" s="16"/>
    </row>
    <row r="782" spans="2:9">
      <c r="B782" s="16"/>
      <c r="C782" s="16"/>
      <c r="D782" s="16"/>
      <c r="E782" s="16"/>
      <c r="F782" s="16"/>
      <c r="G782" s="16"/>
      <c r="H782" s="16"/>
      <c r="I782" s="16"/>
    </row>
    <row r="783" spans="2:9">
      <c r="B783" s="16"/>
      <c r="C783" s="16"/>
      <c r="D783" s="16"/>
      <c r="E783" s="16"/>
      <c r="F783" s="16"/>
      <c r="G783" s="16"/>
      <c r="H783" s="16"/>
      <c r="I783" s="16"/>
    </row>
    <row r="784" spans="2:9">
      <c r="B784" s="16"/>
      <c r="C784" s="16"/>
      <c r="D784" s="16"/>
      <c r="E784" s="16"/>
      <c r="F784" s="16"/>
      <c r="G784" s="16"/>
      <c r="H784" s="16"/>
      <c r="I784" s="16"/>
    </row>
    <row r="785" spans="2:9">
      <c r="B785" s="16"/>
      <c r="C785" s="16"/>
      <c r="D785" s="16"/>
      <c r="E785" s="16"/>
      <c r="F785" s="16"/>
      <c r="G785" s="16"/>
      <c r="H785" s="16"/>
      <c r="I785" s="16"/>
    </row>
    <row r="786" spans="2:9">
      <c r="B786" s="16"/>
      <c r="C786" s="16"/>
      <c r="D786" s="16"/>
      <c r="E786" s="16"/>
      <c r="F786" s="16"/>
      <c r="G786" s="16"/>
      <c r="H786" s="16"/>
      <c r="I786" s="16"/>
    </row>
    <row r="787" spans="2:9">
      <c r="B787" s="16"/>
      <c r="C787" s="16"/>
      <c r="D787" s="16"/>
      <c r="E787" s="16"/>
      <c r="F787" s="16"/>
      <c r="G787" s="16"/>
      <c r="H787" s="16"/>
      <c r="I787" s="16"/>
    </row>
    <row r="788" spans="2:9">
      <c r="B788" s="16"/>
      <c r="C788" s="16"/>
      <c r="D788" s="16"/>
      <c r="E788" s="16"/>
      <c r="F788" s="16"/>
      <c r="G788" s="16"/>
      <c r="H788" s="16"/>
      <c r="I788" s="16"/>
    </row>
    <row r="789" spans="2:9">
      <c r="B789" s="16"/>
      <c r="C789" s="16"/>
      <c r="D789" s="16"/>
      <c r="E789" s="16"/>
      <c r="F789" s="16"/>
      <c r="G789" s="16"/>
      <c r="H789" s="16"/>
      <c r="I789" s="16"/>
    </row>
    <row r="790" spans="2:9">
      <c r="B790" s="16"/>
      <c r="C790" s="16"/>
      <c r="D790" s="16"/>
      <c r="E790" s="16"/>
      <c r="F790" s="16"/>
      <c r="G790" s="16"/>
      <c r="H790" s="16"/>
      <c r="I790" s="16"/>
    </row>
    <row r="791" spans="2:9">
      <c r="B791" s="16"/>
      <c r="C791" s="16"/>
      <c r="D791" s="16"/>
      <c r="E791" s="16"/>
      <c r="F791" s="16"/>
      <c r="G791" s="16"/>
      <c r="H791" s="16"/>
      <c r="I791" s="16"/>
    </row>
    <row r="792" spans="2:9">
      <c r="B792" s="16"/>
      <c r="C792" s="16"/>
      <c r="D792" s="16"/>
      <c r="E792" s="16"/>
      <c r="F792" s="16"/>
      <c r="G792" s="16"/>
      <c r="H792" s="16"/>
      <c r="I792" s="16"/>
    </row>
    <row r="793" spans="2:9">
      <c r="B793" s="16"/>
      <c r="C793" s="16"/>
      <c r="D793" s="16"/>
      <c r="E793" s="16"/>
      <c r="F793" s="16"/>
      <c r="G793" s="16"/>
      <c r="H793" s="16"/>
      <c r="I793" s="16"/>
    </row>
    <row r="794" spans="2:9">
      <c r="B794" s="16"/>
      <c r="C794" s="16"/>
      <c r="D794" s="16"/>
      <c r="E794" s="16"/>
      <c r="F794" s="16"/>
      <c r="G794" s="16"/>
      <c r="H794" s="16"/>
      <c r="I794" s="16"/>
    </row>
    <row r="795" spans="2:9">
      <c r="B795" s="16"/>
      <c r="C795" s="16"/>
      <c r="D795" s="16"/>
      <c r="E795" s="16"/>
      <c r="F795" s="16"/>
      <c r="G795" s="16"/>
      <c r="H795" s="16"/>
      <c r="I795" s="16"/>
    </row>
    <row r="796" spans="2:9">
      <c r="B796" s="16"/>
      <c r="C796" s="16"/>
      <c r="D796" s="16"/>
      <c r="E796" s="16"/>
      <c r="F796" s="16"/>
      <c r="G796" s="16"/>
      <c r="H796" s="16"/>
      <c r="I796" s="16"/>
    </row>
    <row r="797" spans="2:9">
      <c r="B797" s="16"/>
      <c r="C797" s="16"/>
      <c r="D797" s="16"/>
      <c r="E797" s="16"/>
      <c r="F797" s="16"/>
      <c r="G797" s="16"/>
      <c r="H797" s="16"/>
      <c r="I797" s="16"/>
    </row>
    <row r="798" spans="2:9">
      <c r="B798" s="16"/>
      <c r="C798" s="16"/>
      <c r="D798" s="16"/>
      <c r="E798" s="16"/>
      <c r="F798" s="16"/>
      <c r="G798" s="16"/>
      <c r="H798" s="16"/>
      <c r="I798" s="16"/>
    </row>
    <row r="799" spans="2:9">
      <c r="B799" s="16"/>
      <c r="C799" s="16"/>
      <c r="D799" s="16"/>
      <c r="E799" s="16"/>
      <c r="F799" s="16"/>
      <c r="G799" s="16"/>
      <c r="H799" s="16"/>
      <c r="I799" s="16"/>
    </row>
    <row r="800" spans="2:9">
      <c r="B800" s="16"/>
      <c r="C800" s="16"/>
      <c r="D800" s="16"/>
      <c r="E800" s="16"/>
      <c r="F800" s="16"/>
      <c r="G800" s="16"/>
      <c r="H800" s="16"/>
      <c r="I800" s="16"/>
    </row>
    <row r="801" spans="2:9">
      <c r="B801" s="16"/>
      <c r="C801" s="16"/>
      <c r="D801" s="16"/>
      <c r="E801" s="16"/>
      <c r="F801" s="16"/>
      <c r="G801" s="16"/>
      <c r="H801" s="16"/>
      <c r="I801" s="16"/>
    </row>
    <row r="802" spans="2:9">
      <c r="B802" s="16"/>
      <c r="C802" s="16"/>
      <c r="D802" s="16"/>
      <c r="E802" s="16"/>
      <c r="F802" s="16"/>
      <c r="G802" s="16"/>
      <c r="H802" s="16"/>
      <c r="I802" s="16"/>
    </row>
    <row r="803" spans="2:9">
      <c r="B803" s="16"/>
      <c r="C803" s="16"/>
      <c r="D803" s="16"/>
      <c r="E803" s="16"/>
      <c r="F803" s="16"/>
      <c r="G803" s="16"/>
      <c r="H803" s="16"/>
      <c r="I803" s="16"/>
    </row>
    <row r="804" spans="2:9">
      <c r="B804" s="16"/>
      <c r="C804" s="16"/>
      <c r="D804" s="16"/>
      <c r="E804" s="16"/>
      <c r="F804" s="16"/>
      <c r="G804" s="16"/>
      <c r="H804" s="16"/>
      <c r="I804" s="16"/>
    </row>
    <row r="805" spans="2:9">
      <c r="B805" s="16"/>
      <c r="C805" s="16"/>
      <c r="D805" s="16"/>
      <c r="E805" s="16"/>
      <c r="F805" s="16"/>
      <c r="G805" s="16"/>
      <c r="H805" s="16"/>
      <c r="I805" s="16"/>
    </row>
    <row r="806" spans="2:9">
      <c r="B806" s="16"/>
      <c r="C806" s="16"/>
      <c r="D806" s="16"/>
      <c r="E806" s="16"/>
      <c r="F806" s="16"/>
      <c r="G806" s="16"/>
      <c r="H806" s="16"/>
      <c r="I806" s="16"/>
    </row>
    <row r="807" spans="2:9">
      <c r="B807" s="16"/>
      <c r="C807" s="16"/>
      <c r="D807" s="16"/>
      <c r="E807" s="16"/>
      <c r="F807" s="16"/>
      <c r="G807" s="16"/>
      <c r="H807" s="16"/>
      <c r="I807" s="16"/>
    </row>
    <row r="808" spans="2:9">
      <c r="B808" s="16"/>
      <c r="C808" s="16"/>
      <c r="D808" s="16"/>
      <c r="E808" s="16"/>
      <c r="F808" s="16"/>
      <c r="G808" s="16"/>
      <c r="H808" s="16"/>
      <c r="I808" s="16"/>
    </row>
  </sheetData>
  <mergeCells count="8">
    <mergeCell ref="B25:C25"/>
    <mergeCell ref="B28:C28"/>
    <mergeCell ref="A1:G2"/>
    <mergeCell ref="B4:C4"/>
    <mergeCell ref="B5:C5"/>
    <mergeCell ref="B24:C24"/>
    <mergeCell ref="D4:G4"/>
    <mergeCell ref="D5:G5"/>
  </mergeCells>
  <phoneticPr fontId="1" type="noConversion"/>
  <pageMargins left="0.7" right="0.7" top="0.75" bottom="0.75" header="0.3" footer="0.3"/>
  <pageSetup paperSize="9" scale="5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7030A0"/>
    <pageSetUpPr fitToPage="1"/>
  </sheetPr>
  <dimension ref="A1:M31"/>
  <sheetViews>
    <sheetView view="pageBreakPreview" zoomScale="85" zoomScaleNormal="85" zoomScaleSheetLayoutView="85" workbookViewId="0">
      <selection activeCell="S13" sqref="S13"/>
    </sheetView>
  </sheetViews>
  <sheetFormatPr defaultRowHeight="16.5"/>
  <cols>
    <col min="1" max="1" width="2.75" customWidth="1"/>
    <col min="2" max="2" width="8.75" customWidth="1"/>
    <col min="3" max="3" width="15" customWidth="1"/>
    <col min="4" max="4" width="33.125" bestFit="1" customWidth="1"/>
    <col min="5" max="5" width="13.875" customWidth="1"/>
    <col min="6" max="6" width="24.125" bestFit="1" customWidth="1"/>
    <col min="7" max="8" width="8.25" customWidth="1"/>
    <col min="9" max="9" width="10" customWidth="1"/>
    <col min="10" max="10" width="11.75" customWidth="1"/>
    <col min="11" max="11" width="13.125" customWidth="1"/>
    <col min="12" max="12" width="4.375" style="317" customWidth="1"/>
    <col min="13" max="13" width="4.125" customWidth="1"/>
  </cols>
  <sheetData>
    <row r="1" spans="1:13" ht="16.5" customHeight="1">
      <c r="A1" s="3"/>
      <c r="B1" s="459" t="s">
        <v>262</v>
      </c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461"/>
    </row>
    <row r="2" spans="1:13" ht="16.5" customHeight="1">
      <c r="A2" s="3"/>
      <c r="B2" s="462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4"/>
    </row>
    <row r="3" spans="1:13" ht="16.5" customHeight="1">
      <c r="A3" s="3"/>
      <c r="B3" s="289"/>
      <c r="C3" s="290"/>
      <c r="D3" s="290"/>
      <c r="E3" s="290"/>
      <c r="F3" s="290"/>
      <c r="G3" s="290"/>
      <c r="H3" s="290"/>
      <c r="I3" s="290"/>
      <c r="J3" s="290"/>
      <c r="K3" s="290"/>
      <c r="L3" s="311"/>
      <c r="M3" s="291"/>
    </row>
    <row r="4" spans="1:13" s="268" customFormat="1" ht="17.25">
      <c r="A4" s="265"/>
      <c r="B4" s="19" t="s">
        <v>16</v>
      </c>
      <c r="C4" s="266"/>
      <c r="D4" s="266"/>
      <c r="E4" s="267"/>
      <c r="F4" s="264"/>
      <c r="G4" s="264"/>
      <c r="H4" s="264"/>
      <c r="I4" s="264"/>
      <c r="J4" s="264"/>
      <c r="K4" s="264"/>
      <c r="L4" s="312"/>
      <c r="M4" s="264"/>
    </row>
    <row r="5" spans="1:13" s="268" customFormat="1" ht="17.25">
      <c r="A5" s="265"/>
      <c r="B5" s="203" t="s">
        <v>239</v>
      </c>
      <c r="C5" s="266"/>
      <c r="D5" s="266"/>
      <c r="E5" s="267"/>
      <c r="F5" s="264"/>
      <c r="G5" s="271"/>
      <c r="H5" s="271"/>
      <c r="I5" s="271"/>
      <c r="J5" s="271"/>
      <c r="K5" s="264"/>
      <c r="L5" s="312"/>
      <c r="M5" s="264"/>
    </row>
    <row r="6" spans="1:13" s="268" customFormat="1" ht="17.25">
      <c r="A6" s="265"/>
      <c r="B6" s="203" t="s">
        <v>240</v>
      </c>
      <c r="C6" s="266"/>
      <c r="D6" s="266"/>
      <c r="E6" s="267"/>
      <c r="F6" s="264"/>
      <c r="G6" s="271"/>
      <c r="H6" s="271"/>
      <c r="I6" s="271"/>
      <c r="J6" s="264"/>
      <c r="K6" s="264"/>
      <c r="L6" s="312"/>
      <c r="M6" s="264"/>
    </row>
    <row r="7" spans="1:13" s="268" customFormat="1" ht="17.25">
      <c r="A7" s="265"/>
      <c r="B7" s="203" t="s">
        <v>251</v>
      </c>
      <c r="C7" s="266"/>
      <c r="D7" s="266"/>
      <c r="E7" s="267"/>
      <c r="F7" s="264"/>
      <c r="G7" s="271"/>
      <c r="H7" s="271"/>
      <c r="I7" s="271"/>
      <c r="J7" s="264"/>
      <c r="K7" s="264"/>
      <c r="L7" s="312"/>
      <c r="M7" s="264"/>
    </row>
    <row r="8" spans="1:13" s="268" customFormat="1" ht="17.25">
      <c r="A8" s="265"/>
      <c r="B8" s="203"/>
      <c r="C8" s="322" t="s">
        <v>320</v>
      </c>
      <c r="D8" s="266"/>
      <c r="E8" s="267"/>
      <c r="F8" s="264"/>
      <c r="G8" s="271"/>
      <c r="H8" s="271"/>
      <c r="I8" s="271"/>
      <c r="J8" s="264"/>
      <c r="K8" s="264"/>
      <c r="L8" s="312"/>
      <c r="M8" s="264"/>
    </row>
    <row r="9" spans="1:13" s="268" customFormat="1" ht="17.25">
      <c r="A9" s="265"/>
      <c r="B9" s="203"/>
      <c r="C9" s="322" t="s">
        <v>321</v>
      </c>
      <c r="D9" s="266"/>
      <c r="E9" s="267"/>
      <c r="F9" s="264"/>
      <c r="G9" s="271"/>
      <c r="H9" s="271"/>
      <c r="I9" s="271"/>
      <c r="J9" s="264"/>
      <c r="K9" s="264"/>
      <c r="L9" s="312"/>
      <c r="M9" s="264"/>
    </row>
    <row r="10" spans="1:13" s="268" customFormat="1" ht="17.25">
      <c r="A10" s="265"/>
      <c r="B10" s="203"/>
      <c r="C10" s="322" t="s">
        <v>322</v>
      </c>
      <c r="D10" s="266"/>
      <c r="E10" s="267"/>
      <c r="F10" s="264"/>
      <c r="G10" s="271"/>
      <c r="H10" s="271"/>
      <c r="I10" s="271"/>
      <c r="J10" s="264"/>
      <c r="K10" s="264"/>
      <c r="L10" s="312"/>
      <c r="M10" s="264"/>
    </row>
    <row r="11" spans="1:13" s="268" customFormat="1" ht="17.25">
      <c r="A11" s="265"/>
      <c r="B11" s="203"/>
      <c r="C11" s="322" t="s">
        <v>323</v>
      </c>
      <c r="D11" s="266"/>
      <c r="E11" s="267"/>
      <c r="F11" s="264"/>
      <c r="G11" s="271"/>
      <c r="H11" s="271"/>
      <c r="I11" s="271"/>
      <c r="J11" s="264"/>
      <c r="K11" s="264"/>
      <c r="L11" s="312"/>
      <c r="M11" s="264"/>
    </row>
    <row r="12" spans="1:13" s="268" customFormat="1" ht="17.25">
      <c r="A12" s="265"/>
      <c r="B12" s="203"/>
      <c r="C12" s="266"/>
      <c r="D12" s="266"/>
      <c r="E12" s="267"/>
      <c r="F12" s="264"/>
      <c r="G12" s="271"/>
      <c r="H12" s="271"/>
      <c r="I12" s="271"/>
      <c r="J12" s="264"/>
      <c r="K12" s="264"/>
      <c r="L12" s="312"/>
      <c r="M12" s="264"/>
    </row>
    <row r="13" spans="1:13" s="268" customFormat="1" ht="17.25">
      <c r="A13" s="265"/>
      <c r="B13" s="203" t="s">
        <v>261</v>
      </c>
      <c r="C13" s="266"/>
      <c r="D13" s="266"/>
      <c r="E13" s="267"/>
      <c r="F13" s="264"/>
      <c r="G13" s="271"/>
      <c r="H13" s="271"/>
      <c r="I13" s="271"/>
      <c r="J13" s="264"/>
      <c r="K13" s="264"/>
      <c r="L13" s="312"/>
      <c r="M13" s="264"/>
    </row>
    <row r="14" spans="1:13" s="268" customFormat="1" ht="17.25">
      <c r="A14" s="265"/>
      <c r="B14" s="203"/>
      <c r="C14" s="266"/>
      <c r="D14" s="266"/>
      <c r="E14" s="267"/>
      <c r="F14" s="264"/>
      <c r="G14" s="271"/>
      <c r="H14" s="271"/>
      <c r="I14" s="271"/>
      <c r="J14" s="271"/>
      <c r="K14" s="264"/>
      <c r="L14" s="313"/>
      <c r="M14" s="266"/>
    </row>
    <row r="15" spans="1:13" s="268" customFormat="1" ht="17.25">
      <c r="A15" s="265"/>
      <c r="B15" s="269"/>
      <c r="C15" s="269"/>
      <c r="D15" s="269"/>
      <c r="E15" s="270"/>
      <c r="F15" s="270"/>
      <c r="G15" s="22"/>
      <c r="H15" s="22"/>
      <c r="I15" s="271"/>
      <c r="J15" s="282"/>
      <c r="K15" s="92" t="s">
        <v>241</v>
      </c>
      <c r="L15" s="314"/>
      <c r="M15" s="266"/>
    </row>
    <row r="16" spans="1:13" s="268" customFormat="1" ht="17.25">
      <c r="A16" s="265"/>
      <c r="B16" s="465" t="s">
        <v>242</v>
      </c>
      <c r="C16" s="465" t="s">
        <v>243</v>
      </c>
      <c r="D16" s="465" t="s">
        <v>244</v>
      </c>
      <c r="E16" s="465" t="s">
        <v>245</v>
      </c>
      <c r="F16" s="467" t="s">
        <v>246</v>
      </c>
      <c r="G16" s="469" t="s">
        <v>263</v>
      </c>
      <c r="H16" s="469"/>
      <c r="I16" s="469"/>
      <c r="J16" s="469"/>
      <c r="K16" s="470" t="s">
        <v>247</v>
      </c>
      <c r="L16" s="315"/>
      <c r="M16" s="281"/>
    </row>
    <row r="17" spans="1:13" s="274" customFormat="1" ht="17.25">
      <c r="A17" s="272"/>
      <c r="B17" s="466"/>
      <c r="C17" s="466"/>
      <c r="D17" s="466"/>
      <c r="E17" s="466"/>
      <c r="F17" s="468"/>
      <c r="G17" s="273" t="s">
        <v>325</v>
      </c>
      <c r="H17" s="273" t="s">
        <v>302</v>
      </c>
      <c r="I17" s="327" t="s">
        <v>326</v>
      </c>
      <c r="J17" s="273" t="s">
        <v>327</v>
      </c>
      <c r="K17" s="470"/>
      <c r="L17" s="315"/>
      <c r="M17" s="281"/>
    </row>
    <row r="18" spans="1:13" s="268" customFormat="1" ht="17.25">
      <c r="A18" s="275"/>
      <c r="B18" s="306">
        <v>1</v>
      </c>
      <c r="C18" s="277">
        <v>45382</v>
      </c>
      <c r="D18" s="320" t="s">
        <v>303</v>
      </c>
      <c r="E18" s="321">
        <v>41059</v>
      </c>
      <c r="F18" s="326" t="s">
        <v>341</v>
      </c>
      <c r="G18" s="324" t="str">
        <f>IF(OR(MID(F18,14,2)="41",MID(F18,14,2)="42", MID(F18,14,2)="43", MID(F18,14,2)="44",MID(F18,14,2)="49"),"O","X")</f>
        <v>X</v>
      </c>
      <c r="H18" s="324" t="str">
        <f>IF(MID($F18,14,2)="62","O","X")</f>
        <v>O</v>
      </c>
      <c r="I18" s="324" t="str">
        <f>IF(MID($F18,2,2)="61","O","X")</f>
        <v>X</v>
      </c>
      <c r="J18" s="324" t="str">
        <f>IF(OR(MID(F18,4,1)="2",MID(F18,4,1)="5"),"O","X")</f>
        <v>O</v>
      </c>
      <c r="K18" s="276">
        <v>1234</v>
      </c>
      <c r="L18" s="315">
        <f>IF(OR(G18="O",H18="O",I18="O",J18="O"),1, 0)</f>
        <v>1</v>
      </c>
      <c r="M18" s="281"/>
    </row>
    <row r="19" spans="1:13" s="268" customFormat="1" ht="17.25">
      <c r="A19" s="275"/>
      <c r="B19" s="306">
        <v>2</v>
      </c>
      <c r="C19" s="277">
        <v>45291</v>
      </c>
      <c r="D19" s="320" t="s">
        <v>303</v>
      </c>
      <c r="E19" s="321">
        <v>41059</v>
      </c>
      <c r="F19" s="326" t="s">
        <v>342</v>
      </c>
      <c r="G19" s="324" t="str">
        <f t="shared" ref="G19:G30" si="0">IF(OR(MID(F19,14,2)="41",MID(F19,14,2)="42", MID(F19,14,2)="43", MID(F19,14,2)="44",MID(F19,14,2)="49"),"O","X")</f>
        <v>X</v>
      </c>
      <c r="H19" s="324" t="str">
        <f t="shared" ref="H19:H30" si="1">IF(MID($F19,14,2)="62","O","X")</f>
        <v>X</v>
      </c>
      <c r="I19" s="324" t="str">
        <f t="shared" ref="I19:I30" si="2">IF(MID($F19,2,2)="61","O","X")</f>
        <v>X</v>
      </c>
      <c r="J19" s="324" t="str">
        <f t="shared" ref="J19:J30" si="3">IF(OR(MID(F19,4,1)="2",MID(F19,4,1)="5"),"O","X")</f>
        <v>O</v>
      </c>
      <c r="K19" s="276"/>
      <c r="L19" s="315">
        <f t="shared" ref="L19:L30" si="4">IF(OR(G19="O",H19="O",I19="O",J19="O"),1, 0)</f>
        <v>1</v>
      </c>
      <c r="M19" s="281"/>
    </row>
    <row r="20" spans="1:13" s="268" customFormat="1" ht="17.25">
      <c r="A20" s="275"/>
      <c r="B20" s="306">
        <v>3</v>
      </c>
      <c r="C20" s="277">
        <v>45199</v>
      </c>
      <c r="D20" s="320" t="s">
        <v>303</v>
      </c>
      <c r="E20" s="321">
        <v>41059</v>
      </c>
      <c r="F20" s="326" t="s">
        <v>343</v>
      </c>
      <c r="G20" s="324" t="str">
        <f t="shared" si="0"/>
        <v>O</v>
      </c>
      <c r="H20" s="324" t="str">
        <f t="shared" si="1"/>
        <v>X</v>
      </c>
      <c r="I20" s="324" t="str">
        <f t="shared" si="2"/>
        <v>O</v>
      </c>
      <c r="J20" s="324" t="str">
        <f t="shared" si="3"/>
        <v>O</v>
      </c>
      <c r="K20" s="276">
        <v>2345</v>
      </c>
      <c r="L20" s="315">
        <f t="shared" si="4"/>
        <v>1</v>
      </c>
      <c r="M20" s="281"/>
    </row>
    <row r="21" spans="1:13" s="268" customFormat="1" ht="17.25">
      <c r="A21" s="275"/>
      <c r="B21" s="306">
        <v>4</v>
      </c>
      <c r="C21" s="277">
        <v>45107</v>
      </c>
      <c r="D21" s="320" t="s">
        <v>303</v>
      </c>
      <c r="E21" s="321">
        <v>41059</v>
      </c>
      <c r="F21" s="326" t="s">
        <v>304</v>
      </c>
      <c r="G21" s="324" t="str">
        <f t="shared" si="0"/>
        <v>X</v>
      </c>
      <c r="H21" s="324" t="str">
        <f t="shared" si="1"/>
        <v>X</v>
      </c>
      <c r="I21" s="324" t="str">
        <f t="shared" si="2"/>
        <v>O</v>
      </c>
      <c r="J21" s="324" t="str">
        <f t="shared" si="3"/>
        <v>O</v>
      </c>
      <c r="K21" s="276"/>
      <c r="L21" s="315">
        <f t="shared" si="4"/>
        <v>1</v>
      </c>
      <c r="M21" s="281"/>
    </row>
    <row r="22" spans="1:13" s="268" customFormat="1" ht="17.25">
      <c r="A22" s="275"/>
      <c r="B22" s="306">
        <v>5</v>
      </c>
      <c r="C22" s="277">
        <v>45016</v>
      </c>
      <c r="D22" s="320" t="s">
        <v>303</v>
      </c>
      <c r="E22" s="321">
        <v>41059</v>
      </c>
      <c r="F22" s="326" t="s">
        <v>304</v>
      </c>
      <c r="G22" s="324" t="str">
        <f t="shared" si="0"/>
        <v>X</v>
      </c>
      <c r="H22" s="324" t="str">
        <f t="shared" si="1"/>
        <v>X</v>
      </c>
      <c r="I22" s="324" t="str">
        <f t="shared" si="2"/>
        <v>O</v>
      </c>
      <c r="J22" s="324" t="str">
        <f t="shared" si="3"/>
        <v>O</v>
      </c>
      <c r="K22" s="276"/>
      <c r="L22" s="315">
        <f t="shared" si="4"/>
        <v>1</v>
      </c>
      <c r="M22" s="281"/>
    </row>
    <row r="23" spans="1:13" s="268" customFormat="1" ht="17.25">
      <c r="A23" s="275"/>
      <c r="B23" s="306">
        <v>6</v>
      </c>
      <c r="C23" s="277">
        <v>44926</v>
      </c>
      <c r="D23" s="320" t="s">
        <v>303</v>
      </c>
      <c r="E23" s="321">
        <v>41059</v>
      </c>
      <c r="F23" s="326" t="s">
        <v>344</v>
      </c>
      <c r="G23" s="324" t="str">
        <f t="shared" si="0"/>
        <v>O</v>
      </c>
      <c r="H23" s="324" t="str">
        <f t="shared" si="1"/>
        <v>X</v>
      </c>
      <c r="I23" s="324" t="str">
        <f t="shared" si="2"/>
        <v>O</v>
      </c>
      <c r="J23" s="324" t="str">
        <f t="shared" si="3"/>
        <v>O</v>
      </c>
      <c r="K23" s="276">
        <v>3456</v>
      </c>
      <c r="L23" s="315">
        <f t="shared" si="4"/>
        <v>1</v>
      </c>
      <c r="M23" s="281"/>
    </row>
    <row r="24" spans="1:13" s="268" customFormat="1" ht="17.25">
      <c r="A24" s="275"/>
      <c r="B24" s="306">
        <v>7</v>
      </c>
      <c r="C24" s="277">
        <v>44834</v>
      </c>
      <c r="D24" s="320" t="s">
        <v>303</v>
      </c>
      <c r="E24" s="321">
        <v>41059</v>
      </c>
      <c r="F24" s="326" t="s">
        <v>304</v>
      </c>
      <c r="G24" s="324" t="str">
        <f t="shared" si="0"/>
        <v>X</v>
      </c>
      <c r="H24" s="324" t="str">
        <f t="shared" si="1"/>
        <v>X</v>
      </c>
      <c r="I24" s="324" t="str">
        <f t="shared" si="2"/>
        <v>O</v>
      </c>
      <c r="J24" s="324" t="str">
        <f t="shared" si="3"/>
        <v>O</v>
      </c>
      <c r="K24" s="276"/>
      <c r="L24" s="315">
        <f t="shared" si="4"/>
        <v>1</v>
      </c>
      <c r="M24" s="281"/>
    </row>
    <row r="25" spans="1:13" s="268" customFormat="1" ht="17.25">
      <c r="A25" s="275"/>
      <c r="B25" s="306">
        <v>8</v>
      </c>
      <c r="C25" s="277">
        <v>44742</v>
      </c>
      <c r="D25" s="320" t="s">
        <v>303</v>
      </c>
      <c r="E25" s="321">
        <v>41059</v>
      </c>
      <c r="F25" s="326" t="s">
        <v>304</v>
      </c>
      <c r="G25" s="324" t="str">
        <f t="shared" si="0"/>
        <v>X</v>
      </c>
      <c r="H25" s="324" t="str">
        <f t="shared" si="1"/>
        <v>X</v>
      </c>
      <c r="I25" s="324" t="str">
        <f t="shared" si="2"/>
        <v>O</v>
      </c>
      <c r="J25" s="324" t="str">
        <f t="shared" si="3"/>
        <v>O</v>
      </c>
      <c r="K25" s="276"/>
      <c r="L25" s="315">
        <f t="shared" si="4"/>
        <v>1</v>
      </c>
      <c r="M25" s="281"/>
    </row>
    <row r="26" spans="1:13" s="268" customFormat="1" ht="17.25">
      <c r="A26" s="275"/>
      <c r="B26" s="306">
        <v>9</v>
      </c>
      <c r="C26" s="277">
        <v>44651</v>
      </c>
      <c r="D26" s="320" t="s">
        <v>303</v>
      </c>
      <c r="E26" s="321">
        <v>41059</v>
      </c>
      <c r="F26" s="326" t="s">
        <v>304</v>
      </c>
      <c r="G26" s="324" t="str">
        <f t="shared" si="0"/>
        <v>X</v>
      </c>
      <c r="H26" s="324" t="str">
        <f t="shared" si="1"/>
        <v>X</v>
      </c>
      <c r="I26" s="324" t="str">
        <f t="shared" si="2"/>
        <v>O</v>
      </c>
      <c r="J26" s="324" t="str">
        <f t="shared" si="3"/>
        <v>O</v>
      </c>
      <c r="K26" s="276"/>
      <c r="L26" s="315">
        <f t="shared" si="4"/>
        <v>1</v>
      </c>
      <c r="M26" s="281"/>
    </row>
    <row r="27" spans="1:13" s="268" customFormat="1" ht="17.25">
      <c r="A27" s="275"/>
      <c r="B27" s="306">
        <v>10</v>
      </c>
      <c r="C27" s="277">
        <v>44561</v>
      </c>
      <c r="D27" s="320" t="s">
        <v>303</v>
      </c>
      <c r="E27" s="321">
        <v>41059</v>
      </c>
      <c r="F27" s="326" t="s">
        <v>304</v>
      </c>
      <c r="G27" s="324" t="str">
        <f t="shared" si="0"/>
        <v>X</v>
      </c>
      <c r="H27" s="324" t="str">
        <f t="shared" si="1"/>
        <v>X</v>
      </c>
      <c r="I27" s="324" t="str">
        <f t="shared" si="2"/>
        <v>O</v>
      </c>
      <c r="J27" s="324" t="str">
        <f t="shared" si="3"/>
        <v>O</v>
      </c>
      <c r="K27" s="276"/>
      <c r="L27" s="315">
        <f t="shared" si="4"/>
        <v>1</v>
      </c>
      <c r="M27" s="281"/>
    </row>
    <row r="28" spans="1:13" s="268" customFormat="1" ht="17.25">
      <c r="A28" s="275"/>
      <c r="B28" s="306">
        <v>11</v>
      </c>
      <c r="C28" s="277">
        <v>44469</v>
      </c>
      <c r="D28" s="320" t="s">
        <v>303</v>
      </c>
      <c r="E28" s="321">
        <v>41059</v>
      </c>
      <c r="F28" s="326" t="s">
        <v>304</v>
      </c>
      <c r="G28" s="324" t="str">
        <f t="shared" si="0"/>
        <v>X</v>
      </c>
      <c r="H28" s="324" t="str">
        <f t="shared" si="1"/>
        <v>X</v>
      </c>
      <c r="I28" s="324" t="str">
        <f t="shared" si="2"/>
        <v>O</v>
      </c>
      <c r="J28" s="324" t="str">
        <f t="shared" si="3"/>
        <v>O</v>
      </c>
      <c r="K28" s="276"/>
      <c r="L28" s="315">
        <f t="shared" si="4"/>
        <v>1</v>
      </c>
      <c r="M28" s="281"/>
    </row>
    <row r="29" spans="1:13" s="268" customFormat="1" ht="17.25">
      <c r="A29" s="275"/>
      <c r="B29" s="306">
        <v>12</v>
      </c>
      <c r="C29" s="277">
        <v>44377</v>
      </c>
      <c r="D29" s="328" t="s">
        <v>303</v>
      </c>
      <c r="E29" s="329">
        <v>41059</v>
      </c>
      <c r="F29" s="326" t="s">
        <v>304</v>
      </c>
      <c r="G29" s="324" t="str">
        <f t="shared" si="0"/>
        <v>X</v>
      </c>
      <c r="H29" s="324" t="str">
        <f t="shared" si="1"/>
        <v>X</v>
      </c>
      <c r="I29" s="324" t="str">
        <f t="shared" si="2"/>
        <v>O</v>
      </c>
      <c r="J29" s="324" t="str">
        <f t="shared" si="3"/>
        <v>O</v>
      </c>
      <c r="K29" s="276"/>
      <c r="L29" s="315">
        <f t="shared" si="4"/>
        <v>1</v>
      </c>
      <c r="M29" s="281"/>
    </row>
    <row r="30" spans="1:13" s="268" customFormat="1" ht="17.25">
      <c r="A30" s="275"/>
      <c r="B30" s="306">
        <v>13</v>
      </c>
      <c r="C30" s="277">
        <v>45382</v>
      </c>
      <c r="D30" s="328" t="s">
        <v>328</v>
      </c>
      <c r="E30" s="329">
        <v>41059</v>
      </c>
      <c r="F30" s="326" t="s">
        <v>324</v>
      </c>
      <c r="G30" s="324" t="str">
        <f t="shared" si="0"/>
        <v>X</v>
      </c>
      <c r="H30" s="324" t="str">
        <f t="shared" si="1"/>
        <v>X</v>
      </c>
      <c r="I30" s="324" t="str">
        <f t="shared" si="2"/>
        <v>O</v>
      </c>
      <c r="J30" s="324" t="str">
        <f t="shared" si="3"/>
        <v>O</v>
      </c>
      <c r="K30" s="276">
        <v>4567</v>
      </c>
      <c r="L30" s="315">
        <f t="shared" si="4"/>
        <v>1</v>
      </c>
      <c r="M30" s="281"/>
    </row>
    <row r="31" spans="1:13" ht="17.25">
      <c r="A31" s="281"/>
      <c r="B31" s="281"/>
      <c r="C31" s="281"/>
      <c r="D31" s="281"/>
      <c r="E31" s="281"/>
      <c r="F31" s="281"/>
      <c r="G31" s="281"/>
      <c r="H31" s="281"/>
      <c r="I31" s="281"/>
      <c r="J31" s="281"/>
      <c r="K31" s="281"/>
      <c r="L31" s="316"/>
      <c r="M31" s="281"/>
    </row>
  </sheetData>
  <mergeCells count="8">
    <mergeCell ref="B1:M2"/>
    <mergeCell ref="B16:B17"/>
    <mergeCell ref="C16:C17"/>
    <mergeCell ref="D16:D17"/>
    <mergeCell ref="E16:E17"/>
    <mergeCell ref="F16:F17"/>
    <mergeCell ref="G16:J16"/>
    <mergeCell ref="K16:K17"/>
  </mergeCells>
  <phoneticPr fontId="1" type="noConversion"/>
  <pageMargins left="0.7" right="0.7" top="0.75" bottom="0.75" header="0.3" footer="0.3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66"/>
  <sheetViews>
    <sheetView showGridLines="0" view="pageBreakPreview" topLeftCell="A7" zoomScale="85" zoomScaleNormal="100" zoomScaleSheetLayoutView="85" workbookViewId="0">
      <selection activeCell="C24" sqref="C24:H24"/>
    </sheetView>
  </sheetViews>
  <sheetFormatPr defaultColWidth="8.875" defaultRowHeight="13.5"/>
  <cols>
    <col min="1" max="1" width="3.75" style="107" customWidth="1"/>
    <col min="2" max="2" width="6.625" style="106" customWidth="1"/>
    <col min="3" max="5" width="10.375" style="107" customWidth="1"/>
    <col min="6" max="8" width="10.375" style="108" customWidth="1"/>
    <col min="9" max="9" width="6.625" style="107" customWidth="1"/>
    <col min="10" max="16384" width="8.875" style="107"/>
  </cols>
  <sheetData>
    <row r="1" spans="2:10" ht="15" customHeight="1" thickBot="1">
      <c r="I1" s="109"/>
    </row>
    <row r="2" spans="2:10" s="114" customFormat="1" ht="7.15" customHeight="1">
      <c r="B2" s="110"/>
      <c r="C2" s="111"/>
      <c r="D2" s="111"/>
      <c r="E2" s="111"/>
      <c r="F2" s="112"/>
      <c r="G2" s="112"/>
      <c r="H2" s="112"/>
      <c r="I2" s="113"/>
    </row>
    <row r="3" spans="2:10" s="114" customFormat="1" ht="18" customHeight="1">
      <c r="B3" s="115"/>
      <c r="C3" s="116" t="s">
        <v>66</v>
      </c>
      <c r="D3" s="116"/>
      <c r="E3" s="116"/>
      <c r="F3" s="117"/>
      <c r="G3" s="117"/>
      <c r="H3" s="117"/>
      <c r="I3" s="118"/>
      <c r="J3" s="117"/>
    </row>
    <row r="4" spans="2:10" ht="15" customHeight="1">
      <c r="B4" s="119"/>
      <c r="C4" s="120" t="s">
        <v>277</v>
      </c>
      <c r="D4" s="121"/>
      <c r="E4" s="117"/>
      <c r="F4" s="117"/>
      <c r="G4" s="117"/>
      <c r="H4" s="117"/>
      <c r="I4" s="118"/>
      <c r="J4" s="117"/>
    </row>
    <row r="5" spans="2:10" ht="15" customHeight="1">
      <c r="B5" s="119"/>
      <c r="C5" s="122" t="s">
        <v>67</v>
      </c>
      <c r="D5" s="121"/>
      <c r="E5" s="117"/>
      <c r="F5" s="117"/>
      <c r="G5" s="117"/>
      <c r="H5" s="117"/>
      <c r="I5" s="118"/>
      <c r="J5" s="117"/>
    </row>
    <row r="6" spans="2:10" ht="15" customHeight="1">
      <c r="B6" s="119"/>
      <c r="C6" s="120" t="s">
        <v>68</v>
      </c>
      <c r="D6" s="120"/>
      <c r="E6" s="123"/>
      <c r="F6" s="123"/>
      <c r="G6" s="123"/>
      <c r="H6" s="123"/>
      <c r="I6" s="124"/>
      <c r="J6" s="123"/>
    </row>
    <row r="7" spans="2:10" ht="7.15" customHeight="1" thickBot="1">
      <c r="B7" s="125"/>
      <c r="C7" s="126"/>
      <c r="D7" s="126"/>
      <c r="E7" s="127"/>
      <c r="F7" s="128"/>
      <c r="G7" s="128"/>
      <c r="H7" s="128"/>
      <c r="I7" s="129"/>
    </row>
    <row r="9" spans="2:10" ht="25.15" customHeight="1">
      <c r="B9" s="130" t="s">
        <v>69</v>
      </c>
      <c r="C9" s="131"/>
      <c r="D9" s="132"/>
      <c r="E9" s="108"/>
    </row>
    <row r="10" spans="2:10" s="114" customFormat="1" ht="25.15" customHeight="1">
      <c r="B10" s="133"/>
      <c r="C10" s="133"/>
      <c r="D10" s="133"/>
      <c r="E10" s="133"/>
      <c r="F10" s="150"/>
      <c r="G10" s="133"/>
      <c r="H10" s="133"/>
      <c r="I10" s="158"/>
    </row>
    <row r="11" spans="2:10" s="114" customFormat="1" ht="25.15" customHeight="1">
      <c r="B11" s="133"/>
      <c r="C11" s="335" t="s">
        <v>346</v>
      </c>
      <c r="D11" s="336"/>
      <c r="E11" s="133"/>
      <c r="F11" s="150"/>
      <c r="G11" s="133"/>
      <c r="H11" s="133"/>
      <c r="I11" s="174"/>
    </row>
    <row r="12" spans="2:10" s="114" customFormat="1" ht="25.15" customHeight="1">
      <c r="B12" s="133"/>
      <c r="C12" s="336"/>
      <c r="D12" s="336"/>
      <c r="E12" s="133"/>
      <c r="F12" s="150"/>
      <c r="G12" s="133"/>
      <c r="H12" s="133"/>
      <c r="I12" s="174"/>
    </row>
    <row r="13" spans="2:10" s="114" customFormat="1" ht="25.15" customHeight="1">
      <c r="B13" s="133"/>
      <c r="C13" s="133"/>
      <c r="D13" s="133"/>
      <c r="E13" s="133"/>
      <c r="F13" s="150"/>
      <c r="G13" s="133"/>
      <c r="H13" s="133"/>
      <c r="I13" s="174"/>
    </row>
    <row r="14" spans="2:10" ht="25.15" customHeight="1">
      <c r="B14" s="133"/>
      <c r="C14" s="133"/>
      <c r="D14" s="152"/>
      <c r="E14" s="152"/>
      <c r="F14" s="148"/>
      <c r="G14" s="153"/>
      <c r="H14" s="153"/>
      <c r="I14" s="149"/>
    </row>
    <row r="15" spans="2:10" ht="25.15" customHeight="1" thickBot="1">
      <c r="B15" s="133"/>
      <c r="C15" s="133"/>
      <c r="D15" s="155"/>
      <c r="E15" s="156"/>
      <c r="F15" s="154"/>
      <c r="G15" s="157"/>
      <c r="H15" s="157"/>
      <c r="I15" s="146"/>
    </row>
    <row r="16" spans="2:10" ht="25.15" customHeight="1">
      <c r="B16" s="133"/>
      <c r="C16" s="471" t="s">
        <v>347</v>
      </c>
      <c r="D16" s="472"/>
      <c r="E16" s="472"/>
      <c r="F16" s="472"/>
      <c r="G16" s="472"/>
      <c r="H16" s="473"/>
      <c r="I16" s="159"/>
    </row>
    <row r="17" spans="2:9" s="114" customFormat="1" ht="70.5" customHeight="1" thickBot="1">
      <c r="B17" s="133"/>
      <c r="C17" s="474"/>
      <c r="D17" s="475"/>
      <c r="E17" s="475"/>
      <c r="F17" s="475"/>
      <c r="G17" s="475"/>
      <c r="H17" s="476"/>
      <c r="I17" s="160"/>
    </row>
    <row r="18" spans="2:9" s="114" customFormat="1" ht="24.75" customHeight="1">
      <c r="B18" s="133"/>
      <c r="C18" s="134"/>
      <c r="D18" s="293"/>
      <c r="E18" s="293"/>
      <c r="F18" s="293"/>
      <c r="G18" s="293"/>
      <c r="H18" s="293"/>
      <c r="I18" s="161"/>
    </row>
    <row r="19" spans="2:9" s="114" customFormat="1" ht="24.75" customHeight="1">
      <c r="B19" s="133"/>
      <c r="C19" s="134"/>
      <c r="D19" s="295"/>
      <c r="G19" s="296"/>
      <c r="H19" s="295"/>
      <c r="I19" s="292"/>
    </row>
    <row r="20" spans="2:9" ht="25.15" customHeight="1">
      <c r="B20" s="166"/>
      <c r="C20" s="133"/>
      <c r="D20" s="340"/>
      <c r="E20" s="341"/>
      <c r="F20" s="297"/>
      <c r="G20" s="342"/>
      <c r="H20" s="343"/>
    </row>
    <row r="21" spans="2:9" ht="25.15" customHeight="1">
      <c r="B21" s="163"/>
      <c r="C21" s="164"/>
      <c r="D21" s="294"/>
      <c r="E21" s="294"/>
      <c r="F21" s="294"/>
      <c r="G21" s="294"/>
      <c r="H21" s="294"/>
      <c r="I21" s="145"/>
    </row>
    <row r="22" spans="2:9" ht="25.15" customHeight="1">
      <c r="B22" s="133"/>
      <c r="C22" s="133"/>
      <c r="D22" s="171"/>
      <c r="E22" s="171"/>
      <c r="F22" s="171"/>
      <c r="G22" s="171"/>
      <c r="H22" s="171"/>
      <c r="I22" s="147"/>
    </row>
    <row r="23" spans="2:9" ht="25.15" customHeight="1">
      <c r="B23" s="133"/>
      <c r="C23" s="133"/>
      <c r="D23" s="171"/>
      <c r="E23" s="171"/>
      <c r="F23" s="171"/>
      <c r="G23" s="171"/>
      <c r="H23" s="171"/>
    </row>
    <row r="24" spans="2:9" ht="25.15" customHeight="1">
      <c r="B24" s="133"/>
      <c r="C24" s="337" t="s">
        <v>301</v>
      </c>
      <c r="D24" s="338"/>
      <c r="E24" s="338"/>
      <c r="F24" s="338"/>
      <c r="G24" s="338"/>
      <c r="H24" s="339"/>
      <c r="I24" s="169"/>
    </row>
    <row r="25" spans="2:9" ht="24" customHeight="1">
      <c r="B25" s="133"/>
      <c r="C25" s="165"/>
      <c r="D25" s="162"/>
      <c r="E25" s="162"/>
      <c r="F25" s="162"/>
      <c r="G25" s="162"/>
      <c r="H25" s="162"/>
      <c r="I25" s="170"/>
    </row>
    <row r="26" spans="2:9" ht="25.15" customHeight="1">
      <c r="B26" s="133"/>
      <c r="C26" s="166"/>
      <c r="D26" s="133"/>
      <c r="E26" s="133"/>
      <c r="F26" s="133"/>
      <c r="G26" s="133"/>
      <c r="H26" s="133"/>
      <c r="I26" s="170"/>
    </row>
    <row r="27" spans="2:9" ht="25.15" customHeight="1">
      <c r="B27" s="133"/>
      <c r="C27" s="477" t="str">
        <f>제안서!E7</f>
        <v>AAA 자산운용</v>
      </c>
      <c r="D27" s="478"/>
      <c r="E27" s="478"/>
      <c r="F27" s="478"/>
      <c r="G27" s="478"/>
      <c r="H27" s="478"/>
      <c r="I27" s="142"/>
    </row>
    <row r="28" spans="2:9" ht="25.15" customHeight="1">
      <c r="B28" s="133"/>
      <c r="C28" s="479"/>
      <c r="D28" s="480"/>
      <c r="E28" s="480"/>
      <c r="F28" s="480"/>
      <c r="G28" s="480"/>
      <c r="H28" s="480"/>
      <c r="I28" s="151"/>
    </row>
    <row r="29" spans="2:9" ht="25.15" customHeight="1">
      <c r="B29" s="133"/>
      <c r="C29" s="152"/>
      <c r="D29" s="171"/>
      <c r="E29" s="171"/>
      <c r="F29" s="171"/>
      <c r="G29" s="171"/>
      <c r="H29" s="171"/>
      <c r="I29" s="144"/>
    </row>
    <row r="30" spans="2:9" ht="25.15" customHeight="1">
      <c r="B30" s="133"/>
      <c r="C30" s="152"/>
      <c r="D30" s="152"/>
      <c r="E30" s="152"/>
      <c r="F30" s="153"/>
      <c r="G30" s="153"/>
      <c r="H30" s="153"/>
      <c r="I30" s="151"/>
    </row>
    <row r="31" spans="2:9" ht="25.15" customHeight="1">
      <c r="B31" s="133"/>
      <c r="C31" s="143"/>
      <c r="D31" s="143"/>
      <c r="E31" s="143"/>
      <c r="F31" s="172"/>
      <c r="G31" s="172"/>
      <c r="H31" s="173"/>
      <c r="I31" s="147"/>
    </row>
    <row r="32" spans="2:9" ht="25.15" customHeight="1">
      <c r="B32" s="133"/>
      <c r="C32" s="133"/>
      <c r="D32" s="133"/>
      <c r="E32" s="133"/>
      <c r="F32" s="133"/>
      <c r="G32" s="133"/>
      <c r="H32" s="133"/>
    </row>
    <row r="33" spans="2:14" ht="25.15" customHeight="1">
      <c r="B33" s="133"/>
      <c r="C33" s="133"/>
      <c r="D33" s="133"/>
      <c r="E33" s="133"/>
      <c r="F33" s="133"/>
      <c r="G33" s="133"/>
      <c r="H33" s="133"/>
    </row>
    <row r="34" spans="2:14" ht="25.15" customHeight="1">
      <c r="B34" s="133"/>
      <c r="C34" s="133"/>
      <c r="D34" s="133"/>
      <c r="E34" s="133"/>
      <c r="F34" s="133"/>
      <c r="G34" s="133"/>
      <c r="H34" s="133"/>
    </row>
    <row r="38" spans="2:14" ht="17.25">
      <c r="C38" s="114"/>
      <c r="F38" s="107"/>
      <c r="G38" s="107"/>
      <c r="H38" s="107"/>
      <c r="N38" s="114"/>
    </row>
    <row r="39" spans="2:14">
      <c r="F39" s="107"/>
      <c r="G39" s="107"/>
      <c r="H39" s="107"/>
    </row>
    <row r="40" spans="2:14">
      <c r="F40" s="107"/>
      <c r="G40" s="107"/>
      <c r="H40" s="107"/>
    </row>
    <row r="41" spans="2:14">
      <c r="F41" s="107"/>
      <c r="G41" s="107"/>
      <c r="H41" s="107"/>
    </row>
    <row r="42" spans="2:14" ht="17.25">
      <c r="C42" s="114"/>
      <c r="F42" s="107"/>
      <c r="G42" s="107"/>
      <c r="H42" s="107"/>
      <c r="N42" s="114"/>
    </row>
    <row r="43" spans="2:14" ht="17.25">
      <c r="C43" s="114"/>
      <c r="F43" s="107"/>
      <c r="G43" s="107"/>
      <c r="H43" s="107"/>
      <c r="N43" s="114"/>
    </row>
    <row r="44" spans="2:14" ht="17.25">
      <c r="C44" s="114"/>
      <c r="F44" s="107"/>
      <c r="G44" s="107"/>
      <c r="H44" s="107"/>
      <c r="N44" s="114"/>
    </row>
    <row r="45" spans="2:14" ht="17.25">
      <c r="C45" s="114"/>
      <c r="F45" s="107"/>
      <c r="G45" s="107"/>
      <c r="H45" s="107"/>
      <c r="N45" s="114"/>
    </row>
    <row r="46" spans="2:14" ht="17.25">
      <c r="C46" s="114"/>
      <c r="F46" s="107"/>
      <c r="G46" s="107"/>
      <c r="H46" s="107"/>
      <c r="N46" s="114"/>
    </row>
    <row r="47" spans="2:14" ht="17.25">
      <c r="C47" s="114"/>
      <c r="F47" s="107"/>
      <c r="G47" s="107"/>
      <c r="H47" s="107"/>
      <c r="N47" s="114"/>
    </row>
    <row r="48" spans="2:14" ht="17.25">
      <c r="C48" s="114"/>
      <c r="F48" s="107"/>
      <c r="G48" s="107"/>
      <c r="H48" s="107"/>
      <c r="N48" s="114"/>
    </row>
    <row r="49" spans="3:14" ht="17.25">
      <c r="C49" s="114"/>
      <c r="F49" s="107"/>
      <c r="G49" s="107"/>
      <c r="H49" s="107"/>
      <c r="N49" s="114"/>
    </row>
    <row r="50" spans="3:14">
      <c r="F50" s="107"/>
      <c r="G50" s="107"/>
      <c r="H50" s="107"/>
    </row>
    <row r="51" spans="3:14">
      <c r="F51" s="107"/>
      <c r="G51" s="107"/>
      <c r="H51" s="107"/>
    </row>
    <row r="52" spans="3:14">
      <c r="F52" s="107"/>
      <c r="G52" s="107"/>
      <c r="H52" s="107"/>
    </row>
    <row r="53" spans="3:14">
      <c r="F53" s="107"/>
      <c r="G53" s="107"/>
      <c r="H53" s="107"/>
    </row>
    <row r="54" spans="3:14">
      <c r="F54" s="107"/>
      <c r="G54" s="107"/>
      <c r="H54" s="107"/>
    </row>
    <row r="55" spans="3:14">
      <c r="F55" s="107"/>
      <c r="G55" s="107"/>
      <c r="H55" s="107"/>
    </row>
    <row r="56" spans="3:14">
      <c r="F56" s="107"/>
      <c r="G56" s="107"/>
      <c r="H56" s="107"/>
    </row>
    <row r="57" spans="3:14">
      <c r="F57" s="107"/>
      <c r="G57" s="107"/>
      <c r="H57" s="107"/>
    </row>
    <row r="58" spans="3:14">
      <c r="F58" s="107"/>
      <c r="G58" s="107"/>
      <c r="H58" s="107"/>
    </row>
    <row r="59" spans="3:14">
      <c r="F59" s="107"/>
      <c r="G59" s="107"/>
      <c r="H59" s="107"/>
    </row>
    <row r="60" spans="3:14">
      <c r="F60" s="107"/>
      <c r="G60" s="107"/>
      <c r="H60" s="107"/>
    </row>
    <row r="61" spans="3:14">
      <c r="F61" s="107"/>
      <c r="G61" s="107"/>
      <c r="H61" s="107"/>
    </row>
    <row r="62" spans="3:14">
      <c r="F62" s="107"/>
      <c r="G62" s="107"/>
      <c r="H62" s="107"/>
    </row>
    <row r="63" spans="3:14">
      <c r="F63" s="107"/>
      <c r="G63" s="107"/>
      <c r="H63" s="107"/>
    </row>
    <row r="64" spans="3:14">
      <c r="F64" s="107"/>
      <c r="G64" s="107"/>
      <c r="H64" s="107"/>
    </row>
    <row r="65" spans="6:8">
      <c r="F65" s="107"/>
      <c r="G65" s="107"/>
      <c r="H65" s="107"/>
    </row>
    <row r="66" spans="6:8">
      <c r="F66" s="107"/>
      <c r="G66" s="107"/>
      <c r="H66" s="107"/>
    </row>
  </sheetData>
  <mergeCells count="6">
    <mergeCell ref="C27:H28"/>
    <mergeCell ref="C11:D12"/>
    <mergeCell ref="C16:H17"/>
    <mergeCell ref="C24:H24"/>
    <mergeCell ref="D20:E20"/>
    <mergeCell ref="G20:H20"/>
  </mergeCells>
  <phoneticPr fontId="1" type="noConversion"/>
  <pageMargins left="0.7" right="0.7" top="0.75" bottom="0.75" header="0.3" footer="0.3"/>
  <pageSetup paperSize="9" scale="95" orientation="portrait" r:id="rId1"/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3:M28"/>
  <sheetViews>
    <sheetView view="pageBreakPreview" topLeftCell="A7" zoomScale="70" zoomScaleSheetLayoutView="70" workbookViewId="0">
      <selection activeCell="G24" sqref="G24:J24"/>
    </sheetView>
  </sheetViews>
  <sheetFormatPr defaultColWidth="9" defaultRowHeight="16.5"/>
  <cols>
    <col min="1" max="4" width="9" style="135"/>
    <col min="5" max="13" width="10.75" style="135" customWidth="1"/>
    <col min="14" max="16384" width="9" style="135"/>
  </cols>
  <sheetData>
    <row r="3" spans="2:13" ht="45.75" customHeight="1">
      <c r="B3" s="362" t="s">
        <v>318</v>
      </c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</row>
    <row r="4" spans="2:13" ht="45.75" customHeight="1">
      <c r="B4" s="362"/>
      <c r="C4" s="362"/>
      <c r="D4" s="362"/>
      <c r="E4" s="362"/>
      <c r="F4" s="362"/>
      <c r="G4" s="362"/>
      <c r="H4" s="362"/>
      <c r="I4" s="362"/>
      <c r="J4" s="362"/>
      <c r="K4" s="362"/>
      <c r="L4" s="362"/>
      <c r="M4" s="362"/>
    </row>
    <row r="5" spans="2:13" ht="20.25">
      <c r="B5" s="136"/>
      <c r="C5" s="137"/>
      <c r="D5" s="137"/>
      <c r="E5" s="137"/>
      <c r="F5" s="137"/>
      <c r="G5" s="137"/>
      <c r="H5" s="137"/>
      <c r="I5" s="137"/>
    </row>
    <row r="6" spans="2:13" ht="33.75" customHeight="1"/>
    <row r="7" spans="2:13" ht="33.75" customHeight="1">
      <c r="B7" s="363" t="s">
        <v>70</v>
      </c>
      <c r="C7" s="364"/>
      <c r="D7" s="364"/>
      <c r="E7" s="365" t="s">
        <v>278</v>
      </c>
      <c r="F7" s="365"/>
      <c r="G7" s="365"/>
      <c r="H7" s="365"/>
      <c r="I7" s="365"/>
      <c r="J7" s="365"/>
      <c r="K7" s="365"/>
      <c r="L7" s="365"/>
      <c r="M7" s="348"/>
    </row>
    <row r="8" spans="2:13" ht="33.75" customHeight="1">
      <c r="B8" s="363" t="s">
        <v>71</v>
      </c>
      <c r="C8" s="364"/>
      <c r="D8" s="364"/>
      <c r="E8" s="365" t="s">
        <v>279</v>
      </c>
      <c r="F8" s="365"/>
      <c r="G8" s="365"/>
      <c r="H8" s="365"/>
      <c r="I8" s="365"/>
      <c r="J8" s="365"/>
      <c r="K8" s="365"/>
      <c r="L8" s="365"/>
      <c r="M8" s="348"/>
    </row>
    <row r="9" spans="2:13" ht="33.75" customHeight="1">
      <c r="B9" s="366" t="s">
        <v>72</v>
      </c>
      <c r="C9" s="367"/>
      <c r="D9" s="368"/>
      <c r="E9" s="138" t="s">
        <v>73</v>
      </c>
      <c r="F9" s="347" t="s">
        <v>280</v>
      </c>
      <c r="G9" s="348"/>
      <c r="H9" s="138" t="s">
        <v>74</v>
      </c>
      <c r="I9" s="347" t="s">
        <v>281</v>
      </c>
      <c r="J9" s="348"/>
      <c r="K9" s="138" t="s">
        <v>75</v>
      </c>
      <c r="L9" s="349" t="s">
        <v>283</v>
      </c>
      <c r="M9" s="350"/>
    </row>
    <row r="10" spans="2:13" ht="33.75" customHeight="1">
      <c r="B10" s="346" t="s">
        <v>76</v>
      </c>
      <c r="C10" s="346"/>
      <c r="D10" s="346"/>
      <c r="E10" s="138" t="s">
        <v>77</v>
      </c>
      <c r="F10" s="347" t="s">
        <v>284</v>
      </c>
      <c r="G10" s="348"/>
      <c r="H10" s="138" t="s">
        <v>78</v>
      </c>
      <c r="I10" s="347" t="s">
        <v>285</v>
      </c>
      <c r="J10" s="348"/>
      <c r="K10" s="139" t="s">
        <v>79</v>
      </c>
      <c r="L10" s="349" t="s">
        <v>284</v>
      </c>
      <c r="M10" s="350"/>
    </row>
    <row r="11" spans="2:13" ht="33.75" customHeight="1">
      <c r="B11" s="346"/>
      <c r="C11" s="346"/>
      <c r="D11" s="346"/>
      <c r="E11" s="139" t="s">
        <v>80</v>
      </c>
      <c r="F11" s="351" t="s">
        <v>286</v>
      </c>
      <c r="G11" s="352"/>
      <c r="H11" s="352"/>
      <c r="I11" s="352"/>
      <c r="J11" s="352"/>
      <c r="K11" s="352"/>
      <c r="L11" s="352"/>
      <c r="M11" s="350"/>
    </row>
    <row r="12" spans="2:13" ht="33.75" customHeight="1"/>
    <row r="13" spans="2:13" ht="33.75" customHeight="1" thickBot="1"/>
    <row r="14" spans="2:13" ht="33.75" customHeight="1">
      <c r="B14" s="353" t="s">
        <v>81</v>
      </c>
      <c r="C14" s="354"/>
      <c r="D14" s="354"/>
      <c r="E14" s="354"/>
      <c r="F14" s="354"/>
      <c r="G14" s="354"/>
      <c r="H14" s="354"/>
      <c r="I14" s="354"/>
      <c r="J14" s="354"/>
      <c r="K14" s="354"/>
      <c r="L14" s="354"/>
      <c r="M14" s="355"/>
    </row>
    <row r="15" spans="2:13" ht="33.75" customHeight="1">
      <c r="B15" s="356"/>
      <c r="C15" s="357"/>
      <c r="D15" s="357"/>
      <c r="E15" s="357"/>
      <c r="F15" s="357"/>
      <c r="G15" s="357"/>
      <c r="H15" s="357"/>
      <c r="I15" s="357"/>
      <c r="J15" s="357"/>
      <c r="K15" s="357"/>
      <c r="L15" s="357"/>
      <c r="M15" s="358"/>
    </row>
    <row r="16" spans="2:13" ht="33.75" customHeight="1">
      <c r="B16" s="356"/>
      <c r="C16" s="357"/>
      <c r="D16" s="357"/>
      <c r="E16" s="357"/>
      <c r="F16" s="357"/>
      <c r="G16" s="357"/>
      <c r="H16" s="357"/>
      <c r="I16" s="357"/>
      <c r="J16" s="357"/>
      <c r="K16" s="357"/>
      <c r="L16" s="357"/>
      <c r="M16" s="358"/>
    </row>
    <row r="17" spans="2:13" ht="33.75" customHeight="1">
      <c r="B17" s="356"/>
      <c r="C17" s="357"/>
      <c r="D17" s="357"/>
      <c r="E17" s="357"/>
      <c r="F17" s="357"/>
      <c r="G17" s="357"/>
      <c r="H17" s="357"/>
      <c r="I17" s="357"/>
      <c r="J17" s="357"/>
      <c r="K17" s="357"/>
      <c r="L17" s="357"/>
      <c r="M17" s="358"/>
    </row>
    <row r="18" spans="2:13" ht="33.75" customHeight="1">
      <c r="B18" s="356"/>
      <c r="C18" s="357"/>
      <c r="D18" s="357"/>
      <c r="E18" s="357"/>
      <c r="F18" s="357"/>
      <c r="G18" s="357"/>
      <c r="H18" s="357"/>
      <c r="I18" s="357"/>
      <c r="J18" s="357"/>
      <c r="K18" s="357"/>
      <c r="L18" s="357"/>
      <c r="M18" s="358"/>
    </row>
    <row r="19" spans="2:13" ht="33.75" customHeight="1">
      <c r="B19" s="356"/>
      <c r="C19" s="357"/>
      <c r="D19" s="357"/>
      <c r="E19" s="357"/>
      <c r="F19" s="357"/>
      <c r="G19" s="357"/>
      <c r="H19" s="357"/>
      <c r="I19" s="357"/>
      <c r="J19" s="357"/>
      <c r="K19" s="357"/>
      <c r="L19" s="357"/>
      <c r="M19" s="358"/>
    </row>
    <row r="20" spans="2:13" ht="33.75" customHeight="1">
      <c r="B20" s="356"/>
      <c r="C20" s="357"/>
      <c r="D20" s="357"/>
      <c r="E20" s="357"/>
      <c r="F20" s="357"/>
      <c r="G20" s="357"/>
      <c r="H20" s="357"/>
      <c r="I20" s="357"/>
      <c r="J20" s="357"/>
      <c r="K20" s="357"/>
      <c r="L20" s="357"/>
      <c r="M20" s="358"/>
    </row>
    <row r="21" spans="2:13" ht="33.75" customHeight="1" thickBot="1">
      <c r="B21" s="359"/>
      <c r="C21" s="360"/>
      <c r="D21" s="360"/>
      <c r="E21" s="360"/>
      <c r="F21" s="360"/>
      <c r="G21" s="360"/>
      <c r="H21" s="360"/>
      <c r="I21" s="360"/>
      <c r="J21" s="360"/>
      <c r="K21" s="360"/>
      <c r="L21" s="360"/>
      <c r="M21" s="361"/>
    </row>
    <row r="22" spans="2:13" ht="33.75" customHeight="1"/>
    <row r="23" spans="2:13" ht="33.75" customHeight="1"/>
    <row r="24" spans="2:13" ht="33.75" customHeight="1">
      <c r="C24" s="140"/>
      <c r="E24" s="140" t="s">
        <v>82</v>
      </c>
      <c r="G24" s="344"/>
      <c r="H24" s="344"/>
      <c r="I24" s="344"/>
      <c r="J24" s="344"/>
    </row>
    <row r="25" spans="2:13" ht="33.75" customHeight="1">
      <c r="E25" s="140"/>
      <c r="G25" s="140"/>
      <c r="H25" s="140"/>
      <c r="I25" s="140"/>
      <c r="J25" s="140"/>
    </row>
    <row r="26" spans="2:13" ht="33.75" customHeight="1">
      <c r="E26" s="140" t="s">
        <v>83</v>
      </c>
      <c r="G26" s="345" t="str">
        <f>E7</f>
        <v>AAA 자산운용</v>
      </c>
      <c r="H26" s="345"/>
      <c r="I26" s="345"/>
      <c r="J26" s="345"/>
    </row>
    <row r="27" spans="2:13" ht="33.75" customHeight="1">
      <c r="E27" s="140" t="s">
        <v>84</v>
      </c>
      <c r="G27" s="345" t="str">
        <f>E8</f>
        <v>김친절</v>
      </c>
      <c r="H27" s="345"/>
      <c r="I27" s="345"/>
      <c r="J27" s="141" t="s">
        <v>85</v>
      </c>
    </row>
    <row r="28" spans="2:13" ht="33.75" customHeight="1"/>
  </sheetData>
  <mergeCells count="18">
    <mergeCell ref="L10:M10"/>
    <mergeCell ref="F11:M11"/>
    <mergeCell ref="B14:M21"/>
    <mergeCell ref="B3:M4"/>
    <mergeCell ref="B7:D7"/>
    <mergeCell ref="E7:M7"/>
    <mergeCell ref="B8:D8"/>
    <mergeCell ref="E8:M8"/>
    <mergeCell ref="B9:D9"/>
    <mergeCell ref="F9:G9"/>
    <mergeCell ref="I9:J9"/>
    <mergeCell ref="L9:M9"/>
    <mergeCell ref="G24:J24"/>
    <mergeCell ref="G26:J26"/>
    <mergeCell ref="G27:I27"/>
    <mergeCell ref="B10:D11"/>
    <mergeCell ref="F10:G10"/>
    <mergeCell ref="I10:J10"/>
  </mergeCells>
  <phoneticPr fontId="1" type="noConversion"/>
  <hyperlinks>
    <hyperlink ref="F11" r:id="rId1" xr:uid="{00000000-0004-0000-0200-000000000000}"/>
  </hyperlinks>
  <printOptions horizontalCentered="1"/>
  <pageMargins left="0.39347222447395325" right="0.59041666984558105" top="0.59041666984558105" bottom="0.59041666984558105" header="0.59041666984558105" footer="0.59041666984558105"/>
  <pageSetup paperSize="9" scale="60" orientation="portrait" r:id="rId2"/>
  <colBreaks count="1" manualBreakCount="1">
    <brk id="14" max="1638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1:S34"/>
  <sheetViews>
    <sheetView view="pageBreakPreview" zoomScale="70" zoomScaleNormal="70" zoomScaleSheetLayoutView="70" workbookViewId="0">
      <selection activeCell="F16" sqref="F16"/>
    </sheetView>
  </sheetViews>
  <sheetFormatPr defaultColWidth="8.25" defaultRowHeight="16.5"/>
  <cols>
    <col min="1" max="1" width="8.25" style="209"/>
    <col min="2" max="2" width="12.875" style="209" customWidth="1"/>
    <col min="3" max="5" width="12.125" style="209" customWidth="1"/>
    <col min="6" max="6" width="13.25" style="220" customWidth="1"/>
    <col min="7" max="7" width="6.75" style="221" customWidth="1"/>
    <col min="8" max="9" width="9.5" style="221" customWidth="1"/>
    <col min="10" max="10" width="15.125" style="221" customWidth="1"/>
    <col min="11" max="11" width="19.25" style="221" customWidth="1"/>
    <col min="12" max="12" width="8.375" style="221" customWidth="1"/>
    <col min="13" max="13" width="18.875" style="209" customWidth="1"/>
    <col min="14" max="14" width="19.75" style="209" customWidth="1"/>
    <col min="15" max="15" width="19.25" style="209" customWidth="1"/>
    <col min="16" max="16384" width="8.25" style="209"/>
  </cols>
  <sheetData>
    <row r="1" spans="2:19" ht="30" customHeight="1">
      <c r="B1" s="362" t="s">
        <v>319</v>
      </c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362"/>
      <c r="P1" s="43"/>
    </row>
    <row r="2" spans="2:19" ht="30" customHeight="1"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43"/>
    </row>
    <row r="3" spans="2:19" ht="18" customHeight="1">
      <c r="D3" s="210"/>
      <c r="E3" s="210"/>
      <c r="F3" s="211"/>
      <c r="G3" s="212"/>
      <c r="H3" s="212"/>
      <c r="I3" s="212"/>
      <c r="J3" s="212"/>
      <c r="K3" s="212"/>
      <c r="L3" s="212"/>
    </row>
    <row r="4" spans="2:19" ht="26.25" customHeight="1">
      <c r="B4" s="388" t="s">
        <v>70</v>
      </c>
      <c r="C4" s="388"/>
      <c r="D4" s="388"/>
      <c r="E4" s="388"/>
      <c r="F4" s="388"/>
      <c r="G4" s="388"/>
      <c r="H4" s="389" t="str">
        <f>제안서!E7</f>
        <v>AAA 자산운용</v>
      </c>
      <c r="I4" s="390"/>
      <c r="J4" s="390"/>
      <c r="K4" s="390"/>
      <c r="L4" s="390"/>
      <c r="M4" s="390"/>
      <c r="N4" s="390"/>
      <c r="O4" s="391"/>
    </row>
    <row r="5" spans="2:19" ht="26.25" customHeight="1">
      <c r="B5" s="388" t="s">
        <v>71</v>
      </c>
      <c r="C5" s="388"/>
      <c r="D5" s="388"/>
      <c r="E5" s="388"/>
      <c r="F5" s="388"/>
      <c r="G5" s="388"/>
      <c r="H5" s="389" t="str">
        <f>제안서!E8</f>
        <v>김친절</v>
      </c>
      <c r="I5" s="390"/>
      <c r="J5" s="390"/>
      <c r="K5" s="390"/>
      <c r="L5" s="390"/>
      <c r="M5" s="390"/>
      <c r="N5" s="390"/>
      <c r="O5" s="391"/>
    </row>
    <row r="6" spans="2:19" ht="26.25" customHeight="1">
      <c r="B6" s="388" t="s">
        <v>113</v>
      </c>
      <c r="C6" s="388"/>
      <c r="D6" s="388"/>
      <c r="E6" s="388"/>
      <c r="F6" s="388"/>
      <c r="G6" s="388"/>
      <c r="H6" s="385" t="s">
        <v>114</v>
      </c>
      <c r="I6" s="387"/>
      <c r="J6" s="389" t="str">
        <f>제안서!I9</f>
        <v>부장</v>
      </c>
      <c r="K6" s="390"/>
      <c r="L6" s="391"/>
      <c r="M6" s="139" t="s">
        <v>75</v>
      </c>
      <c r="N6" s="349" t="str">
        <f>제안서!L9</f>
        <v>이감사</v>
      </c>
      <c r="O6" s="350"/>
    </row>
    <row r="7" spans="2:19" ht="26.25" customHeight="1">
      <c r="B7" s="388" t="s">
        <v>76</v>
      </c>
      <c r="C7" s="388"/>
      <c r="D7" s="388"/>
      <c r="E7" s="388"/>
      <c r="F7" s="388"/>
      <c r="G7" s="388"/>
      <c r="H7" s="385" t="s">
        <v>77</v>
      </c>
      <c r="I7" s="387"/>
      <c r="J7" s="389" t="str">
        <f>제안서!F10</f>
        <v>02-000-0000</v>
      </c>
      <c r="K7" s="390"/>
      <c r="L7" s="391"/>
      <c r="M7" s="138" t="s">
        <v>115</v>
      </c>
      <c r="N7" s="349" t="str">
        <f>제안서!I10</f>
        <v>010-000-0000</v>
      </c>
      <c r="O7" s="350"/>
    </row>
    <row r="8" spans="2:19" ht="26.25" customHeight="1">
      <c r="B8" s="388"/>
      <c r="C8" s="388"/>
      <c r="D8" s="388"/>
      <c r="E8" s="388"/>
      <c r="F8" s="388"/>
      <c r="G8" s="388"/>
      <c r="H8" s="395" t="s">
        <v>116</v>
      </c>
      <c r="I8" s="396"/>
      <c r="J8" s="389" t="str">
        <f>제안서!L10</f>
        <v>02-000-0000</v>
      </c>
      <c r="K8" s="390"/>
      <c r="L8" s="391"/>
      <c r="M8" s="139" t="s">
        <v>80</v>
      </c>
      <c r="N8" s="349" t="str">
        <f>제안서!F11</f>
        <v>invest@kindkorea.or.kr</v>
      </c>
      <c r="O8" s="350"/>
    </row>
    <row r="9" spans="2:19" ht="18" customHeight="1">
      <c r="B9" s="210"/>
      <c r="C9" s="210"/>
      <c r="D9" s="210"/>
      <c r="E9" s="210"/>
      <c r="F9" s="211"/>
      <c r="G9" s="212"/>
      <c r="H9" s="212"/>
      <c r="I9" s="212"/>
      <c r="J9" s="212"/>
      <c r="K9" s="212"/>
      <c r="L9" s="212"/>
      <c r="M9" s="210"/>
      <c r="N9" s="210"/>
    </row>
    <row r="10" spans="2:19" ht="18" customHeight="1">
      <c r="B10" s="213" t="s">
        <v>117</v>
      </c>
      <c r="D10" s="210"/>
      <c r="E10" s="210"/>
      <c r="F10" s="211"/>
      <c r="G10" s="212"/>
      <c r="H10" s="212"/>
      <c r="I10" s="212"/>
      <c r="J10" s="212"/>
      <c r="K10" s="212"/>
      <c r="L10" s="212"/>
      <c r="M10" s="210"/>
      <c r="N10" s="210"/>
    </row>
    <row r="11" spans="2:19" ht="18" customHeight="1">
      <c r="B11" s="214" t="s">
        <v>118</v>
      </c>
      <c r="D11" s="210"/>
      <c r="E11" s="210"/>
      <c r="F11" s="211"/>
      <c r="G11" s="212"/>
      <c r="H11" s="212"/>
      <c r="I11" s="212"/>
      <c r="J11" s="212"/>
      <c r="K11" s="212"/>
      <c r="L11" s="212"/>
      <c r="M11" s="210"/>
      <c r="N11" s="210"/>
    </row>
    <row r="12" spans="2:19" ht="18" customHeight="1">
      <c r="B12" s="214" t="s">
        <v>119</v>
      </c>
      <c r="D12" s="210"/>
      <c r="E12" s="210"/>
      <c r="F12" s="211"/>
      <c r="G12" s="212"/>
      <c r="H12" s="212"/>
      <c r="I12" s="212"/>
      <c r="J12" s="212"/>
      <c r="K12" s="212"/>
      <c r="L12" s="212"/>
      <c r="M12" s="210"/>
      <c r="N12" s="210"/>
    </row>
    <row r="13" spans="2:19" ht="18" customHeight="1">
      <c r="B13" s="210"/>
      <c r="C13" s="210"/>
      <c r="D13" s="215"/>
      <c r="E13" s="210"/>
      <c r="F13" s="211"/>
      <c r="G13" s="212"/>
      <c r="H13" s="212"/>
      <c r="I13" s="212"/>
      <c r="J13" s="212"/>
      <c r="K13" s="212"/>
      <c r="L13" s="212"/>
      <c r="M13" s="210"/>
      <c r="N13" s="210"/>
    </row>
    <row r="14" spans="2:19" ht="28.5" customHeight="1">
      <c r="B14" s="216" t="s">
        <v>162</v>
      </c>
      <c r="C14" s="210"/>
      <c r="D14" s="215"/>
      <c r="E14" s="210"/>
      <c r="F14" s="211"/>
      <c r="G14" s="212"/>
      <c r="H14" s="212"/>
      <c r="I14" s="212"/>
      <c r="J14" s="212"/>
      <c r="K14" s="212"/>
      <c r="L14" s="212"/>
      <c r="M14" s="210"/>
      <c r="N14" s="210"/>
    </row>
    <row r="15" spans="2:19" s="217" customFormat="1" ht="26.25" customHeight="1">
      <c r="B15" s="205" t="s">
        <v>93</v>
      </c>
      <c r="C15" s="346" t="s">
        <v>120</v>
      </c>
      <c r="D15" s="346"/>
      <c r="E15" s="346"/>
      <c r="F15" s="346" t="s">
        <v>121</v>
      </c>
      <c r="G15" s="346"/>
      <c r="H15" s="383" t="s">
        <v>226</v>
      </c>
      <c r="I15" s="383"/>
      <c r="J15" s="383"/>
      <c r="K15" s="383"/>
      <c r="L15" s="383"/>
      <c r="M15" s="346" t="s">
        <v>122</v>
      </c>
      <c r="N15" s="346"/>
      <c r="O15" s="346"/>
      <c r="S15" s="234"/>
    </row>
    <row r="16" spans="2:19" s="221" customFormat="1" ht="63.75" customHeight="1">
      <c r="B16" s="279" t="s">
        <v>123</v>
      </c>
      <c r="C16" s="381" t="s">
        <v>163</v>
      </c>
      <c r="D16" s="381"/>
      <c r="E16" s="381"/>
      <c r="F16" s="309" t="str">
        <f>'1-1_경영안정성'!E21</f>
        <v/>
      </c>
      <c r="G16" s="279" t="s">
        <v>124</v>
      </c>
      <c r="H16" s="384" t="s">
        <v>217</v>
      </c>
      <c r="I16" s="384"/>
      <c r="J16" s="384"/>
      <c r="K16" s="384"/>
      <c r="L16" s="384"/>
      <c r="M16" s="392" t="s">
        <v>287</v>
      </c>
      <c r="N16" s="392"/>
      <c r="O16" s="392"/>
    </row>
    <row r="17" spans="2:19" s="221" customFormat="1" ht="63.75" customHeight="1">
      <c r="B17" s="279" t="s">
        <v>133</v>
      </c>
      <c r="C17" s="381" t="s">
        <v>164</v>
      </c>
      <c r="D17" s="381"/>
      <c r="E17" s="381"/>
      <c r="F17" s="310" t="str">
        <f>'1-1_경영안정성'!E22</f>
        <v/>
      </c>
      <c r="G17" s="279" t="s">
        <v>125</v>
      </c>
      <c r="H17" s="374" t="s">
        <v>218</v>
      </c>
      <c r="I17" s="374"/>
      <c r="J17" s="374"/>
      <c r="K17" s="374"/>
      <c r="L17" s="374"/>
      <c r="M17" s="392" t="s">
        <v>287</v>
      </c>
      <c r="N17" s="392"/>
      <c r="O17" s="392"/>
    </row>
    <row r="18" spans="2:19" ht="44.1" customHeight="1">
      <c r="B18" s="138" t="s">
        <v>147</v>
      </c>
      <c r="C18" s="382" t="s">
        <v>165</v>
      </c>
      <c r="D18" s="382"/>
      <c r="E18" s="382"/>
      <c r="F18" s="280">
        <f>'1-2_투명성'!F33</f>
        <v>0</v>
      </c>
      <c r="G18" s="279" t="s">
        <v>141</v>
      </c>
      <c r="H18" s="374" t="s">
        <v>264</v>
      </c>
      <c r="I18" s="374"/>
      <c r="J18" s="374"/>
      <c r="K18" s="374"/>
      <c r="L18" s="374"/>
      <c r="M18" s="393"/>
      <c r="N18" s="393"/>
      <c r="O18" s="393"/>
    </row>
    <row r="19" spans="2:19" ht="44.1" customHeight="1">
      <c r="B19" s="382" t="s">
        <v>148</v>
      </c>
      <c r="C19" s="382" t="s">
        <v>166</v>
      </c>
      <c r="D19" s="382"/>
      <c r="E19" s="382"/>
      <c r="F19" s="280">
        <f>'1-2_투명성'!F34</f>
        <v>0</v>
      </c>
      <c r="G19" s="279" t="s">
        <v>141</v>
      </c>
      <c r="H19" s="374" t="s">
        <v>219</v>
      </c>
      <c r="I19" s="374"/>
      <c r="J19" s="374"/>
      <c r="K19" s="374"/>
      <c r="L19" s="374"/>
      <c r="M19" s="393"/>
      <c r="N19" s="393"/>
      <c r="O19" s="393"/>
    </row>
    <row r="20" spans="2:19" ht="44.1" customHeight="1">
      <c r="B20" s="382"/>
      <c r="C20" s="382" t="s">
        <v>223</v>
      </c>
      <c r="D20" s="382"/>
      <c r="E20" s="382"/>
      <c r="F20" s="280">
        <f>'1-2_투명성'!F35</f>
        <v>0</v>
      </c>
      <c r="G20" s="279" t="s">
        <v>224</v>
      </c>
      <c r="H20" s="374" t="s">
        <v>220</v>
      </c>
      <c r="I20" s="374"/>
      <c r="J20" s="374"/>
      <c r="K20" s="374"/>
      <c r="L20" s="374"/>
      <c r="M20" s="393"/>
      <c r="N20" s="393"/>
      <c r="O20" s="393"/>
    </row>
    <row r="21" spans="2:19" ht="39.6" customHeight="1">
      <c r="F21" s="209"/>
      <c r="G21" s="209"/>
      <c r="H21" s="209"/>
      <c r="I21" s="209"/>
      <c r="J21" s="209"/>
      <c r="K21" s="209"/>
      <c r="L21" s="209"/>
    </row>
    <row r="22" spans="2:19" ht="28.5" customHeight="1">
      <c r="B22" s="216" t="s">
        <v>137</v>
      </c>
      <c r="C22" s="210"/>
      <c r="D22" s="215"/>
      <c r="E22" s="210"/>
      <c r="F22" s="211"/>
      <c r="G22" s="212"/>
      <c r="H22" s="212"/>
      <c r="I22" s="212"/>
      <c r="J22" s="212"/>
      <c r="K22" s="212"/>
      <c r="L22" s="212"/>
      <c r="M22" s="210"/>
      <c r="N22" s="210"/>
    </row>
    <row r="23" spans="2:19" ht="26.25" customHeight="1">
      <c r="B23" s="205" t="s">
        <v>93</v>
      </c>
      <c r="C23" s="346" t="s">
        <v>120</v>
      </c>
      <c r="D23" s="346"/>
      <c r="E23" s="346"/>
      <c r="F23" s="346" t="s">
        <v>121</v>
      </c>
      <c r="G23" s="346"/>
      <c r="H23" s="346" t="s">
        <v>225</v>
      </c>
      <c r="I23" s="346"/>
      <c r="J23" s="346"/>
      <c r="K23" s="346"/>
      <c r="L23" s="346"/>
      <c r="M23" s="346" t="s">
        <v>122</v>
      </c>
      <c r="N23" s="346"/>
      <c r="O23" s="346"/>
    </row>
    <row r="24" spans="2:19" ht="44.1" customHeight="1">
      <c r="B24" s="138" t="s">
        <v>129</v>
      </c>
      <c r="C24" s="382" t="s">
        <v>86</v>
      </c>
      <c r="D24" s="382"/>
      <c r="E24" s="382"/>
      <c r="F24" s="218">
        <f>'2-1_총 임직원 수'!E19</f>
        <v>19</v>
      </c>
      <c r="G24" s="219" t="s">
        <v>126</v>
      </c>
      <c r="H24" s="374" t="s">
        <v>265</v>
      </c>
      <c r="I24" s="374"/>
      <c r="J24" s="374"/>
      <c r="K24" s="374"/>
      <c r="L24" s="374"/>
      <c r="M24" s="371" t="s">
        <v>288</v>
      </c>
      <c r="N24" s="372"/>
      <c r="O24" s="373"/>
    </row>
    <row r="25" spans="2:19" ht="44.1" customHeight="1">
      <c r="B25" s="138" t="s">
        <v>130</v>
      </c>
      <c r="C25" s="382" t="s">
        <v>227</v>
      </c>
      <c r="D25" s="382"/>
      <c r="E25" s="382"/>
      <c r="F25" s="218">
        <f>'2-2_본 펀드 담당인력 수, 업계경력'!D26</f>
        <v>3</v>
      </c>
      <c r="G25" s="219" t="s">
        <v>126</v>
      </c>
      <c r="H25" s="374" t="s">
        <v>265</v>
      </c>
      <c r="I25" s="374"/>
      <c r="J25" s="374"/>
      <c r="K25" s="374"/>
      <c r="L25" s="374"/>
      <c r="M25" s="371" t="s">
        <v>288</v>
      </c>
      <c r="N25" s="372"/>
      <c r="O25" s="373"/>
    </row>
    <row r="26" spans="2:19" ht="44.1" customHeight="1">
      <c r="B26" s="138" t="s">
        <v>131</v>
      </c>
      <c r="C26" s="385" t="s">
        <v>228</v>
      </c>
      <c r="D26" s="386"/>
      <c r="E26" s="387"/>
      <c r="F26" s="218">
        <f>'2-2_본 펀드 담당인력 수, 업계경력'!D27</f>
        <v>158</v>
      </c>
      <c r="G26" s="219" t="s">
        <v>127</v>
      </c>
      <c r="H26" s="374" t="s">
        <v>265</v>
      </c>
      <c r="I26" s="374"/>
      <c r="J26" s="374"/>
      <c r="K26" s="374"/>
      <c r="L26" s="374"/>
      <c r="M26" s="371" t="s">
        <v>288</v>
      </c>
      <c r="N26" s="372"/>
      <c r="O26" s="373"/>
    </row>
    <row r="27" spans="2:19" ht="102.75" customHeight="1">
      <c r="B27" s="138" t="s">
        <v>132</v>
      </c>
      <c r="C27" s="382" t="s">
        <v>134</v>
      </c>
      <c r="D27" s="382"/>
      <c r="E27" s="382"/>
      <c r="F27" s="218">
        <f>'2-3_운용인력 안정성'!E20</f>
        <v>0</v>
      </c>
      <c r="G27" s="219" t="s">
        <v>124</v>
      </c>
      <c r="H27" s="374" t="s">
        <v>265</v>
      </c>
      <c r="I27" s="374"/>
      <c r="J27" s="374"/>
      <c r="K27" s="374"/>
      <c r="L27" s="374"/>
      <c r="M27" s="371" t="s">
        <v>288</v>
      </c>
      <c r="N27" s="372"/>
      <c r="O27" s="373"/>
      <c r="R27" s="233"/>
    </row>
    <row r="28" spans="2:19" ht="20.25" customHeight="1">
      <c r="B28" s="222"/>
      <c r="C28" s="222"/>
      <c r="D28" s="222"/>
      <c r="E28" s="222"/>
      <c r="F28" s="225"/>
      <c r="G28" s="223"/>
      <c r="H28" s="223"/>
      <c r="I28" s="223"/>
      <c r="J28" s="223"/>
      <c r="K28" s="224"/>
      <c r="L28" s="224"/>
      <c r="M28" s="224"/>
      <c r="N28" s="224"/>
      <c r="O28" s="226"/>
    </row>
    <row r="29" spans="2:19" ht="28.5" customHeight="1">
      <c r="B29" s="216" t="s">
        <v>317</v>
      </c>
      <c r="C29" s="210"/>
      <c r="D29" s="215"/>
      <c r="E29" s="210"/>
      <c r="F29" s="211"/>
      <c r="G29" s="212"/>
      <c r="H29" s="212"/>
      <c r="I29" s="212"/>
      <c r="J29" s="212"/>
      <c r="K29" s="212"/>
      <c r="L29" s="212"/>
      <c r="M29" s="210"/>
      <c r="N29" s="210"/>
    </row>
    <row r="30" spans="2:19" ht="26.25" customHeight="1">
      <c r="B30" s="205" t="s">
        <v>93</v>
      </c>
      <c r="C30" s="346" t="s">
        <v>120</v>
      </c>
      <c r="D30" s="346"/>
      <c r="E30" s="346"/>
      <c r="F30" s="346" t="s">
        <v>121</v>
      </c>
      <c r="G30" s="346"/>
      <c r="H30" s="363" t="s">
        <v>225</v>
      </c>
      <c r="I30" s="364"/>
      <c r="J30" s="364"/>
      <c r="K30" s="364"/>
      <c r="L30" s="394"/>
      <c r="M30" s="346" t="s">
        <v>122</v>
      </c>
      <c r="N30" s="346"/>
      <c r="O30" s="346"/>
    </row>
    <row r="31" spans="2:19" ht="44.1" customHeight="1">
      <c r="B31" s="138" t="s">
        <v>135</v>
      </c>
      <c r="C31" s="382" t="s">
        <v>167</v>
      </c>
      <c r="D31" s="382"/>
      <c r="E31" s="382"/>
      <c r="F31" s="218" t="str">
        <f>'3-1_운용실적'!D20</f>
        <v/>
      </c>
      <c r="G31" s="219" t="s">
        <v>256</v>
      </c>
      <c r="H31" s="369" t="s">
        <v>266</v>
      </c>
      <c r="I31" s="370"/>
      <c r="J31" s="370"/>
      <c r="K31" s="370"/>
      <c r="L31" s="370"/>
      <c r="M31" s="375"/>
      <c r="N31" s="376"/>
      <c r="O31" s="377"/>
    </row>
    <row r="32" spans="2:19" ht="44.1" customHeight="1">
      <c r="B32" s="138" t="s">
        <v>136</v>
      </c>
      <c r="C32" s="381" t="s">
        <v>345</v>
      </c>
      <c r="D32" s="382"/>
      <c r="E32" s="382"/>
      <c r="F32" s="218">
        <f>'3-2_운용실적'!H25</f>
        <v>966.83333333333337</v>
      </c>
      <c r="G32" s="219" t="s">
        <v>257</v>
      </c>
      <c r="H32" s="369" t="s">
        <v>266</v>
      </c>
      <c r="I32" s="370"/>
      <c r="J32" s="370"/>
      <c r="K32" s="370"/>
      <c r="L32" s="370"/>
      <c r="M32" s="378"/>
      <c r="N32" s="379"/>
      <c r="O32" s="380"/>
      <c r="S32" s="232"/>
    </row>
    <row r="33" spans="2:15" ht="44.1" customHeight="1">
      <c r="B33" s="138" t="s">
        <v>128</v>
      </c>
      <c r="C33" s="381" t="s">
        <v>229</v>
      </c>
      <c r="D33" s="382"/>
      <c r="E33" s="382"/>
      <c r="F33" s="218" t="str">
        <f>'3-1_운용실적'!E20</f>
        <v/>
      </c>
      <c r="G33" s="219" t="s">
        <v>258</v>
      </c>
      <c r="H33" s="369" t="s">
        <v>266</v>
      </c>
      <c r="I33" s="370"/>
      <c r="J33" s="370"/>
      <c r="K33" s="370"/>
      <c r="L33" s="370"/>
      <c r="M33" s="375"/>
      <c r="N33" s="376"/>
      <c r="O33" s="377"/>
    </row>
    <row r="34" spans="2:15" ht="20.25" customHeight="1">
      <c r="B34" s="210"/>
      <c r="C34" s="210"/>
      <c r="D34" s="215"/>
      <c r="E34" s="210"/>
      <c r="F34" s="211"/>
      <c r="G34" s="212"/>
      <c r="H34" s="212"/>
      <c r="I34" s="212"/>
      <c r="J34" s="212"/>
      <c r="K34" s="212"/>
      <c r="L34" s="212"/>
      <c r="M34" s="210"/>
      <c r="N34" s="210"/>
    </row>
  </sheetData>
  <mergeCells count="65">
    <mergeCell ref="B6:G6"/>
    <mergeCell ref="H6:I6"/>
    <mergeCell ref="J6:L6"/>
    <mergeCell ref="N6:O6"/>
    <mergeCell ref="B7:G8"/>
    <mergeCell ref="H7:I7"/>
    <mergeCell ref="J7:L7"/>
    <mergeCell ref="N7:O7"/>
    <mergeCell ref="H8:I8"/>
    <mergeCell ref="J8:L8"/>
    <mergeCell ref="N8:O8"/>
    <mergeCell ref="F23:G23"/>
    <mergeCell ref="F30:G30"/>
    <mergeCell ref="M15:O15"/>
    <mergeCell ref="M16:O16"/>
    <mergeCell ref="M17:O17"/>
    <mergeCell ref="M18:O18"/>
    <mergeCell ref="M19:O19"/>
    <mergeCell ref="M20:O20"/>
    <mergeCell ref="H23:L23"/>
    <mergeCell ref="H30:L30"/>
    <mergeCell ref="B1:O2"/>
    <mergeCell ref="B4:G4"/>
    <mergeCell ref="H4:O4"/>
    <mergeCell ref="B5:G5"/>
    <mergeCell ref="H5:O5"/>
    <mergeCell ref="C32:E32"/>
    <mergeCell ref="C24:E24"/>
    <mergeCell ref="C25:E25"/>
    <mergeCell ref="C26:E26"/>
    <mergeCell ref="C27:E27"/>
    <mergeCell ref="C31:E31"/>
    <mergeCell ref="C30:E30"/>
    <mergeCell ref="C33:E33"/>
    <mergeCell ref="B19:B20"/>
    <mergeCell ref="C19:E19"/>
    <mergeCell ref="H15:L15"/>
    <mergeCell ref="H16:L16"/>
    <mergeCell ref="H17:L17"/>
    <mergeCell ref="H18:L18"/>
    <mergeCell ref="H19:L19"/>
    <mergeCell ref="H20:L20"/>
    <mergeCell ref="C17:E17"/>
    <mergeCell ref="C15:E15"/>
    <mergeCell ref="F15:G15"/>
    <mergeCell ref="C16:E16"/>
    <mergeCell ref="C18:E18"/>
    <mergeCell ref="C20:E20"/>
    <mergeCell ref="C23:E23"/>
    <mergeCell ref="H32:L32"/>
    <mergeCell ref="H33:L33"/>
    <mergeCell ref="M23:O23"/>
    <mergeCell ref="M30:O30"/>
    <mergeCell ref="M24:O24"/>
    <mergeCell ref="M25:O25"/>
    <mergeCell ref="H24:L24"/>
    <mergeCell ref="H25:L25"/>
    <mergeCell ref="H26:L26"/>
    <mergeCell ref="H27:L27"/>
    <mergeCell ref="H31:L31"/>
    <mergeCell ref="M26:O26"/>
    <mergeCell ref="M27:O27"/>
    <mergeCell ref="M31:O31"/>
    <mergeCell ref="M32:O32"/>
    <mergeCell ref="M33:O33"/>
  </mergeCells>
  <phoneticPr fontId="1" type="noConversion"/>
  <pageMargins left="0.7" right="0.7" top="0.75" bottom="0.75" header="0.3" footer="0.3"/>
  <pageSetup paperSize="9" scale="3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</sheetPr>
  <dimension ref="A1:J33"/>
  <sheetViews>
    <sheetView showGridLines="0" view="pageBreakPreview" zoomScale="85" zoomScaleSheetLayoutView="85" workbookViewId="0">
      <selection activeCell="E22" sqref="E22"/>
    </sheetView>
  </sheetViews>
  <sheetFormatPr defaultColWidth="11.75" defaultRowHeight="17.25"/>
  <cols>
    <col min="1" max="1" width="2.375" style="44" customWidth="1"/>
    <col min="2" max="2" width="4.5" style="58" customWidth="1"/>
    <col min="3" max="8" width="17.375" style="67" customWidth="1"/>
    <col min="9" max="16384" width="11.75" style="44"/>
  </cols>
  <sheetData>
    <row r="1" spans="1:10" ht="16.5" customHeight="1">
      <c r="A1" s="42"/>
      <c r="B1" s="410" t="s">
        <v>138</v>
      </c>
      <c r="C1" s="410"/>
      <c r="D1" s="410"/>
      <c r="E1" s="410"/>
      <c r="F1" s="410"/>
      <c r="G1" s="410"/>
      <c r="H1" s="410"/>
      <c r="I1" s="43"/>
      <c r="J1" s="43"/>
    </row>
    <row r="2" spans="1:10" ht="33" customHeight="1">
      <c r="B2" s="410"/>
      <c r="C2" s="410"/>
      <c r="D2" s="410"/>
      <c r="E2" s="410"/>
      <c r="F2" s="410"/>
      <c r="G2" s="410"/>
      <c r="H2" s="410"/>
      <c r="I2" s="43"/>
      <c r="J2" s="43"/>
    </row>
    <row r="3" spans="1:10" s="45" customFormat="1">
      <c r="B3" s="48"/>
      <c r="C3" s="46"/>
      <c r="D3" s="47"/>
    </row>
    <row r="4" spans="1:10" s="45" customFormat="1">
      <c r="B4" s="412" t="s">
        <v>176</v>
      </c>
      <c r="C4" s="413"/>
      <c r="D4" s="411" t="s">
        <v>189</v>
      </c>
      <c r="E4" s="411"/>
      <c r="F4" s="411"/>
      <c r="G4" s="411"/>
    </row>
    <row r="5" spans="1:10" s="45" customFormat="1">
      <c r="B5" s="412" t="s">
        <v>178</v>
      </c>
      <c r="C5" s="413"/>
      <c r="D5" s="411" t="s">
        <v>177</v>
      </c>
      <c r="E5" s="411"/>
      <c r="F5" s="411"/>
      <c r="G5" s="411"/>
    </row>
    <row r="6" spans="1:10" s="45" customFormat="1">
      <c r="B6" s="412" t="s">
        <v>185</v>
      </c>
      <c r="C6" s="413"/>
      <c r="D6" s="411" t="s">
        <v>216</v>
      </c>
      <c r="E6" s="411"/>
      <c r="F6" s="411"/>
      <c r="G6" s="411"/>
    </row>
    <row r="7" spans="1:10" s="45" customFormat="1">
      <c r="C7" s="46"/>
      <c r="D7" s="47"/>
    </row>
    <row r="8" spans="1:10" s="49" customFormat="1" ht="24.75" customHeight="1">
      <c r="B8" s="50" t="s">
        <v>25</v>
      </c>
      <c r="C8" s="51"/>
      <c r="D8" s="51"/>
      <c r="E8" s="51"/>
      <c r="F8" s="51"/>
      <c r="G8" s="51"/>
      <c r="H8" s="52"/>
    </row>
    <row r="9" spans="1:10" s="49" customFormat="1" ht="17.25" customHeight="1">
      <c r="B9" s="53" t="s">
        <v>26</v>
      </c>
      <c r="D9" s="51"/>
      <c r="E9" s="51"/>
      <c r="F9" s="51"/>
      <c r="G9" s="51"/>
      <c r="H9" s="52"/>
    </row>
    <row r="10" spans="1:10" s="49" customFormat="1" ht="17.25" customHeight="1">
      <c r="B10" s="53" t="s">
        <v>27</v>
      </c>
      <c r="D10" s="51"/>
      <c r="E10" s="51"/>
      <c r="F10" s="51"/>
      <c r="G10" s="51"/>
      <c r="H10" s="52"/>
    </row>
    <row r="11" spans="1:10" s="49" customFormat="1" ht="17.25" customHeight="1">
      <c r="B11" s="53" t="s">
        <v>179</v>
      </c>
      <c r="D11" s="51"/>
      <c r="E11" s="54"/>
      <c r="F11" s="54"/>
      <c r="G11" s="54"/>
      <c r="H11" s="52"/>
    </row>
    <row r="12" spans="1:10" s="49" customFormat="1" ht="17.25" customHeight="1">
      <c r="B12" s="55" t="s">
        <v>28</v>
      </c>
      <c r="E12" s="51"/>
      <c r="F12" s="51"/>
      <c r="G12" s="51"/>
      <c r="H12" s="52"/>
    </row>
    <row r="13" spans="1:10" s="49" customFormat="1" ht="17.25" customHeight="1">
      <c r="B13" s="55" t="s">
        <v>29</v>
      </c>
      <c r="D13" s="51"/>
      <c r="E13" s="51"/>
      <c r="F13" s="51"/>
      <c r="G13" s="51"/>
      <c r="H13" s="52"/>
    </row>
    <row r="14" spans="1:10" s="49" customFormat="1" ht="17.25" customHeight="1">
      <c r="B14" s="55"/>
      <c r="D14" s="51"/>
      <c r="E14" s="51"/>
      <c r="F14" s="51"/>
      <c r="G14" s="51"/>
      <c r="H14" s="52"/>
    </row>
    <row r="15" spans="1:10" s="49" customFormat="1" ht="17.25" customHeight="1">
      <c r="B15" s="50" t="s">
        <v>150</v>
      </c>
      <c r="D15" s="51"/>
      <c r="E15" s="51"/>
      <c r="F15" s="51"/>
      <c r="G15" s="51"/>
      <c r="H15" s="52"/>
    </row>
    <row r="16" spans="1:10" s="49" customFormat="1" ht="17.25" customHeight="1">
      <c r="B16" s="55" t="s">
        <v>181</v>
      </c>
      <c r="D16" s="51"/>
      <c r="E16" s="51"/>
      <c r="F16" s="51"/>
      <c r="G16" s="51"/>
      <c r="H16" s="52"/>
    </row>
    <row r="17" spans="2:8" s="49" customFormat="1" ht="17.25" customHeight="1">
      <c r="B17" s="55"/>
      <c r="D17" s="51"/>
      <c r="E17" s="51"/>
      <c r="F17" s="51"/>
      <c r="G17" s="51"/>
      <c r="H17" s="52"/>
    </row>
    <row r="18" spans="2:8" s="49" customFormat="1" ht="17.25" customHeight="1">
      <c r="B18" s="50" t="s">
        <v>187</v>
      </c>
      <c r="D18" s="51"/>
      <c r="E18" s="51"/>
      <c r="F18" s="51"/>
      <c r="G18" s="51"/>
      <c r="H18" s="52"/>
    </row>
    <row r="19" spans="2:8" s="45" customFormat="1" ht="17.25" customHeight="1">
      <c r="B19" s="56"/>
      <c r="C19" s="46"/>
      <c r="D19" s="57"/>
      <c r="E19" s="57"/>
      <c r="F19" s="57"/>
      <c r="G19" s="57"/>
      <c r="H19" s="58"/>
    </row>
    <row r="20" spans="2:8" s="45" customFormat="1" ht="17.25" customHeight="1">
      <c r="B20" s="407" t="s">
        <v>107</v>
      </c>
      <c r="C20" s="408"/>
      <c r="D20" s="409"/>
      <c r="E20" s="301" t="s">
        <v>31</v>
      </c>
      <c r="F20" s="57"/>
      <c r="G20" s="57"/>
      <c r="H20" s="58"/>
    </row>
    <row r="21" spans="2:8" s="45" customFormat="1" ht="17.25" customHeight="1">
      <c r="B21" s="397" t="s">
        <v>252</v>
      </c>
      <c r="C21" s="398"/>
      <c r="D21" s="399"/>
      <c r="E21" s="65" t="str">
        <f>IFERROR(AVERAGE(E25:G25),"")</f>
        <v/>
      </c>
      <c r="F21" s="57"/>
      <c r="G21" s="57"/>
      <c r="H21" s="58"/>
    </row>
    <row r="22" spans="2:8" s="45" customFormat="1" ht="17.25" customHeight="1">
      <c r="B22" s="397" t="s">
        <v>108</v>
      </c>
      <c r="C22" s="398"/>
      <c r="D22" s="399"/>
      <c r="E22" s="65" t="str">
        <f>IFERROR(AVERAGE(E26:G26),"")</f>
        <v/>
      </c>
      <c r="F22" s="57"/>
      <c r="G22" s="57"/>
      <c r="H22" s="58"/>
    </row>
    <row r="23" spans="2:8" s="45" customFormat="1" ht="17.25" customHeight="1">
      <c r="B23" s="56"/>
      <c r="C23" s="46"/>
      <c r="D23" s="57"/>
      <c r="E23" s="57"/>
      <c r="F23" s="57"/>
      <c r="G23" s="57"/>
      <c r="H23" s="58"/>
    </row>
    <row r="24" spans="2:8" s="45" customFormat="1" ht="17.25" customHeight="1">
      <c r="B24" s="400" t="s">
        <v>30</v>
      </c>
      <c r="C24" s="401"/>
      <c r="D24" s="402"/>
      <c r="E24" s="252" t="s">
        <v>109</v>
      </c>
      <c r="F24" s="252" t="s">
        <v>110</v>
      </c>
      <c r="G24" s="252" t="s">
        <v>111</v>
      </c>
      <c r="H24" s="58"/>
    </row>
    <row r="25" spans="2:8" s="45" customFormat="1" ht="17.25" customHeight="1">
      <c r="B25" s="397" t="s">
        <v>32</v>
      </c>
      <c r="C25" s="398"/>
      <c r="D25" s="399"/>
      <c r="E25" s="65" t="str">
        <f>IFERROR(E32/E30,"")</f>
        <v/>
      </c>
      <c r="F25" s="65" t="str">
        <f t="shared" ref="F25" si="0">IFERROR(F32/F30,"")</f>
        <v/>
      </c>
      <c r="G25" s="65" t="str">
        <f>IFERROR(G32/G30,"")</f>
        <v/>
      </c>
      <c r="H25" s="58"/>
    </row>
    <row r="26" spans="2:8" s="45" customFormat="1" ht="17.25" customHeight="1">
      <c r="B26" s="397" t="s">
        <v>33</v>
      </c>
      <c r="C26" s="398"/>
      <c r="D26" s="399"/>
      <c r="E26" s="318" t="str">
        <f>IFERROR(E31/E30,"")</f>
        <v/>
      </c>
      <c r="F26" s="318" t="str">
        <f>IFERROR(F31/F30,"")</f>
        <v/>
      </c>
      <c r="G26" s="318" t="str">
        <f>IFERROR(G31/G30,"")</f>
        <v/>
      </c>
      <c r="H26" s="58"/>
    </row>
    <row r="27" spans="2:8" s="45" customFormat="1" ht="17.25" customHeight="1">
      <c r="B27" s="56"/>
      <c r="C27" s="46"/>
      <c r="D27" s="57"/>
      <c r="E27" s="57"/>
      <c r="F27" s="57"/>
      <c r="G27" s="57"/>
      <c r="H27" s="58"/>
    </row>
    <row r="28" spans="2:8" s="45" customFormat="1" ht="17.25" customHeight="1">
      <c r="B28" s="56"/>
      <c r="C28" s="46"/>
      <c r="D28" s="57"/>
      <c r="E28" s="57"/>
      <c r="F28" s="57"/>
      <c r="G28" s="66" t="s">
        <v>34</v>
      </c>
    </row>
    <row r="29" spans="2:8" s="45" customFormat="1" ht="17.25" customHeight="1">
      <c r="B29" s="400" t="s">
        <v>180</v>
      </c>
      <c r="C29" s="401"/>
      <c r="D29" s="402"/>
      <c r="E29" s="252" t="s">
        <v>109</v>
      </c>
      <c r="F29" s="252" t="s">
        <v>110</v>
      </c>
      <c r="G29" s="252" t="s">
        <v>111</v>
      </c>
    </row>
    <row r="30" spans="2:8" s="45" customFormat="1" ht="17.25" customHeight="1">
      <c r="B30" s="403" t="s">
        <v>35</v>
      </c>
      <c r="C30" s="404"/>
      <c r="D30" s="253" t="s">
        <v>36</v>
      </c>
      <c r="E30" s="307"/>
      <c r="F30" s="307"/>
      <c r="G30" s="307"/>
    </row>
    <row r="31" spans="2:8" s="45" customFormat="1" ht="17.25" customHeight="1">
      <c r="B31" s="405"/>
      <c r="C31" s="406"/>
      <c r="D31" s="253" t="s">
        <v>37</v>
      </c>
      <c r="E31" s="308"/>
      <c r="F31" s="308"/>
      <c r="G31" s="308"/>
    </row>
    <row r="32" spans="2:8" s="45" customFormat="1" ht="17.25" customHeight="1">
      <c r="B32" s="397" t="s">
        <v>38</v>
      </c>
      <c r="C32" s="399"/>
      <c r="D32" s="253" t="s">
        <v>39</v>
      </c>
      <c r="E32" s="308"/>
      <c r="F32" s="308"/>
      <c r="G32" s="308"/>
    </row>
    <row r="33" spans="2:8" s="45" customFormat="1" ht="17.25" customHeight="1">
      <c r="B33" s="56"/>
      <c r="C33" s="46"/>
      <c r="D33" s="57"/>
      <c r="E33" s="57"/>
      <c r="F33" s="57"/>
      <c r="G33" s="57"/>
      <c r="H33" s="58"/>
    </row>
  </sheetData>
  <mergeCells count="16">
    <mergeCell ref="B20:D20"/>
    <mergeCell ref="B24:D24"/>
    <mergeCell ref="B25:D25"/>
    <mergeCell ref="B1:H2"/>
    <mergeCell ref="D4:G4"/>
    <mergeCell ref="D5:G5"/>
    <mergeCell ref="D6:G6"/>
    <mergeCell ref="B4:C4"/>
    <mergeCell ref="B5:C5"/>
    <mergeCell ref="B6:C6"/>
    <mergeCell ref="B26:D26"/>
    <mergeCell ref="B29:D29"/>
    <mergeCell ref="B32:C32"/>
    <mergeCell ref="B30:C31"/>
    <mergeCell ref="B21:D21"/>
    <mergeCell ref="B22:D22"/>
  </mergeCells>
  <phoneticPr fontId="1" type="noConversion"/>
  <pageMargins left="0.69972223043441772" right="0.69972223043441772" top="0.75" bottom="0.75" header="0.30000001192092896" footer="0.30000001192092896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</sheetPr>
  <dimension ref="A1:I66"/>
  <sheetViews>
    <sheetView showGridLines="0" view="pageBreakPreview" zoomScale="85" zoomScaleSheetLayoutView="85" workbookViewId="0">
      <selection activeCell="D64" sqref="D64"/>
    </sheetView>
  </sheetViews>
  <sheetFormatPr defaultColWidth="11.75" defaultRowHeight="17.25"/>
  <cols>
    <col min="1" max="1" width="2.375" style="44" customWidth="1"/>
    <col min="2" max="2" width="4.5" style="58" customWidth="1"/>
    <col min="3" max="7" width="17.375" style="67" customWidth="1"/>
    <col min="8" max="16384" width="11.75" style="44"/>
  </cols>
  <sheetData>
    <row r="1" spans="1:8" ht="16.5" customHeight="1">
      <c r="A1" s="42"/>
      <c r="B1" s="410" t="s">
        <v>40</v>
      </c>
      <c r="C1" s="410"/>
      <c r="D1" s="410"/>
      <c r="E1" s="410"/>
      <c r="F1" s="410"/>
      <c r="G1" s="410"/>
      <c r="H1" s="43"/>
    </row>
    <row r="2" spans="1:8" ht="33" customHeight="1">
      <c r="B2" s="410"/>
      <c r="C2" s="410"/>
      <c r="D2" s="410"/>
      <c r="E2" s="410"/>
      <c r="F2" s="410"/>
      <c r="G2" s="410"/>
      <c r="H2" s="43"/>
    </row>
    <row r="3" spans="1:8" s="45" customFormat="1">
      <c r="C3" s="46"/>
      <c r="D3" s="47"/>
    </row>
    <row r="4" spans="1:8" s="45" customFormat="1">
      <c r="B4" s="412" t="s">
        <v>183</v>
      </c>
      <c r="C4" s="413"/>
      <c r="D4" s="422" t="s">
        <v>211</v>
      </c>
      <c r="E4" s="422"/>
      <c r="F4" s="422"/>
      <c r="G4" s="422"/>
    </row>
    <row r="5" spans="1:8" s="45" customFormat="1" ht="40.15" customHeight="1">
      <c r="B5" s="412" t="s">
        <v>184</v>
      </c>
      <c r="C5" s="413"/>
      <c r="D5" s="422" t="s">
        <v>255</v>
      </c>
      <c r="E5" s="411"/>
      <c r="F5" s="411"/>
      <c r="G5" s="411"/>
    </row>
    <row r="6" spans="1:8" s="45" customFormat="1" ht="38.450000000000003" customHeight="1">
      <c r="B6" s="412" t="s">
        <v>186</v>
      </c>
      <c r="C6" s="413"/>
      <c r="D6" s="422" t="s">
        <v>267</v>
      </c>
      <c r="E6" s="411"/>
      <c r="F6" s="411"/>
      <c r="G6" s="411"/>
    </row>
    <row r="7" spans="1:8" s="45" customFormat="1">
      <c r="C7" s="46"/>
      <c r="D7" s="47"/>
    </row>
    <row r="8" spans="1:8" s="49" customFormat="1" ht="24.75" customHeight="1">
      <c r="B8" s="50" t="s">
        <v>25</v>
      </c>
      <c r="C8" s="51"/>
      <c r="D8" s="51"/>
      <c r="E8" s="51"/>
      <c r="F8" s="51"/>
      <c r="G8" s="51"/>
    </row>
    <row r="9" spans="1:8" s="49" customFormat="1" ht="17.25" customHeight="1">
      <c r="B9" s="202" t="s">
        <v>26</v>
      </c>
    </row>
    <row r="10" spans="1:8" s="49" customFormat="1" ht="17.25" customHeight="1">
      <c r="B10" s="202" t="s">
        <v>27</v>
      </c>
    </row>
    <row r="11" spans="1:8" s="49" customFormat="1" ht="17.25" customHeight="1">
      <c r="B11" s="202" t="s">
        <v>182</v>
      </c>
      <c r="E11" s="204"/>
      <c r="F11" s="204"/>
      <c r="G11" s="204"/>
    </row>
    <row r="12" spans="1:8" s="49" customFormat="1" ht="17.25" customHeight="1">
      <c r="B12" s="202"/>
      <c r="C12" s="13" t="s">
        <v>143</v>
      </c>
      <c r="E12" s="204"/>
      <c r="F12" s="204"/>
      <c r="G12" s="204"/>
    </row>
    <row r="13" spans="1:8" s="45" customFormat="1" ht="17.25" customHeight="1">
      <c r="C13" s="203" t="s">
        <v>253</v>
      </c>
    </row>
    <row r="14" spans="1:8" s="45" customFormat="1" ht="17.25" customHeight="1">
      <c r="C14" s="203" t="s">
        <v>174</v>
      </c>
    </row>
    <row r="15" spans="1:8" s="45" customFormat="1" ht="17.25" customHeight="1">
      <c r="C15" s="203" t="s">
        <v>259</v>
      </c>
    </row>
    <row r="16" spans="1:8" s="45" customFormat="1" ht="17.25" customHeight="1">
      <c r="C16" s="13" t="s">
        <v>254</v>
      </c>
      <c r="D16" s="9"/>
      <c r="E16" s="9"/>
      <c r="F16" s="9"/>
      <c r="G16" s="9"/>
      <c r="H16" s="8"/>
    </row>
    <row r="17" spans="2:8" s="45" customFormat="1" ht="17.25" customHeight="1">
      <c r="C17" s="420" t="s">
        <v>3</v>
      </c>
      <c r="D17" s="421"/>
      <c r="E17" s="300" t="s">
        <v>4</v>
      </c>
      <c r="F17" s="300" t="s">
        <v>5</v>
      </c>
      <c r="G17" s="300" t="s">
        <v>4</v>
      </c>
      <c r="H17" s="8"/>
    </row>
    <row r="18" spans="2:8" s="45" customFormat="1" ht="17.25" customHeight="1">
      <c r="C18" s="417" t="s">
        <v>6</v>
      </c>
      <c r="D18" s="418"/>
      <c r="E18" s="14">
        <v>3</v>
      </c>
      <c r="F18" s="14" t="s">
        <v>7</v>
      </c>
      <c r="G18" s="14">
        <v>3</v>
      </c>
      <c r="H18" s="1"/>
    </row>
    <row r="19" spans="2:8" s="45" customFormat="1" ht="17.25" customHeight="1">
      <c r="C19" s="417" t="s">
        <v>8</v>
      </c>
      <c r="D19" s="418"/>
      <c r="E19" s="14">
        <v>5</v>
      </c>
      <c r="F19" s="14" t="s">
        <v>9</v>
      </c>
      <c r="G19" s="14">
        <v>5</v>
      </c>
      <c r="H19" s="1"/>
    </row>
    <row r="20" spans="2:8" s="45" customFormat="1" ht="17.25" customHeight="1">
      <c r="C20" s="417" t="s">
        <v>10</v>
      </c>
      <c r="D20" s="418"/>
      <c r="E20" s="14">
        <v>8</v>
      </c>
      <c r="F20" s="14" t="s">
        <v>11</v>
      </c>
      <c r="G20" s="14">
        <v>8</v>
      </c>
      <c r="H20" s="1"/>
    </row>
    <row r="21" spans="2:8" s="45" customFormat="1" ht="17.25" customHeight="1">
      <c r="C21" s="417" t="s">
        <v>12</v>
      </c>
      <c r="D21" s="418"/>
      <c r="E21" s="14">
        <v>10</v>
      </c>
      <c r="F21" s="14" t="s">
        <v>13</v>
      </c>
      <c r="G21" s="14">
        <v>10</v>
      </c>
      <c r="H21" s="1"/>
    </row>
    <row r="22" spans="2:8" s="45" customFormat="1" ht="17.25" customHeight="1">
      <c r="C22" s="417" t="s">
        <v>14</v>
      </c>
      <c r="D22" s="418"/>
      <c r="E22" s="14">
        <v>100</v>
      </c>
      <c r="F22" s="14" t="s">
        <v>15</v>
      </c>
      <c r="G22" s="14">
        <v>100</v>
      </c>
      <c r="H22" s="1"/>
    </row>
    <row r="23" spans="2:8">
      <c r="C23" s="13" t="s">
        <v>188</v>
      </c>
    </row>
    <row r="24" spans="2:8">
      <c r="C24" s="203" t="s">
        <v>213</v>
      </c>
    </row>
    <row r="25" spans="2:8">
      <c r="C25" s="203"/>
    </row>
    <row r="26" spans="2:8">
      <c r="B26" s="50" t="s">
        <v>150</v>
      </c>
    </row>
    <row r="27" spans="2:8">
      <c r="B27" s="50"/>
      <c r="C27" s="67" t="s">
        <v>190</v>
      </c>
    </row>
    <row r="28" spans="2:8">
      <c r="B28" s="50"/>
      <c r="C28" s="67" t="s">
        <v>191</v>
      </c>
    </row>
    <row r="29" spans="2:8" s="45" customFormat="1" ht="17.25" customHeight="1">
      <c r="H29" s="1"/>
    </row>
    <row r="30" spans="2:8" s="45" customFormat="1" ht="17.25" customHeight="1">
      <c r="B30" s="50" t="s">
        <v>187</v>
      </c>
      <c r="H30" s="1"/>
    </row>
    <row r="31" spans="2:8" s="45" customFormat="1" ht="17.25" customHeight="1">
      <c r="B31" s="50"/>
      <c r="H31" s="1"/>
    </row>
    <row r="32" spans="2:8" s="45" customFormat="1" ht="17.25" customHeight="1">
      <c r="C32" s="59" t="s">
        <v>112</v>
      </c>
      <c r="D32" s="60"/>
      <c r="E32" s="61"/>
      <c r="F32" s="61" t="s">
        <v>31</v>
      </c>
      <c r="G32" s="237"/>
      <c r="H32" s="1"/>
    </row>
    <row r="33" spans="1:9" s="45" customFormat="1" ht="17.25" customHeight="1">
      <c r="C33" s="62" t="s">
        <v>149</v>
      </c>
      <c r="D33" s="63"/>
      <c r="E33" s="64"/>
      <c r="F33" s="65">
        <f>G59</f>
        <v>0</v>
      </c>
      <c r="G33" s="285"/>
      <c r="H33" s="1"/>
    </row>
    <row r="34" spans="1:9" s="45" customFormat="1" ht="17.25" customHeight="1">
      <c r="C34" s="62" t="s">
        <v>222</v>
      </c>
      <c r="D34" s="63"/>
      <c r="E34" s="64"/>
      <c r="F34" s="65">
        <f>C64</f>
        <v>0</v>
      </c>
      <c r="G34" s="15"/>
      <c r="H34" s="1"/>
    </row>
    <row r="35" spans="1:9" s="45" customFormat="1" ht="17.25" customHeight="1">
      <c r="C35" s="62" t="s">
        <v>221</v>
      </c>
      <c r="D35" s="63"/>
      <c r="E35" s="64"/>
      <c r="F35" s="65">
        <f>D64</f>
        <v>0</v>
      </c>
      <c r="G35" s="5"/>
      <c r="H35" s="8"/>
      <c r="I35" s="235"/>
    </row>
    <row r="36" spans="1:9" s="45" customFormat="1" ht="17.25" customHeight="1">
      <c r="A36" s="419"/>
      <c r="B36" s="419"/>
      <c r="C36" s="419"/>
      <c r="D36" s="419"/>
      <c r="E36" s="419"/>
      <c r="F36" s="419"/>
      <c r="G36" s="419"/>
      <c r="H36" s="7"/>
    </row>
    <row r="37" spans="1:9" s="45" customFormat="1" ht="17.25" customHeight="1">
      <c r="A37" s="4"/>
      <c r="B37" s="9"/>
      <c r="C37" s="13" t="s">
        <v>260</v>
      </c>
      <c r="D37" s="9"/>
      <c r="E37" s="9"/>
      <c r="F37" s="9"/>
      <c r="G37" s="9"/>
      <c r="H37" s="1"/>
    </row>
    <row r="38" spans="1:9" s="45" customFormat="1" ht="42.6" customHeight="1">
      <c r="A38" s="6"/>
      <c r="C38" s="262" t="s">
        <v>0</v>
      </c>
      <c r="D38" s="263" t="s">
        <v>144</v>
      </c>
      <c r="E38" s="230" t="s">
        <v>175</v>
      </c>
      <c r="F38" s="230" t="s">
        <v>1</v>
      </c>
      <c r="G38" s="230" t="s">
        <v>142</v>
      </c>
    </row>
    <row r="39" spans="1:9" s="45" customFormat="1" ht="17.25" customHeight="1">
      <c r="A39" s="6"/>
      <c r="C39" s="10">
        <v>1</v>
      </c>
      <c r="D39" s="206"/>
      <c r="E39" s="207"/>
      <c r="F39" s="206"/>
      <c r="G39" s="206"/>
    </row>
    <row r="40" spans="1:9" s="45" customFormat="1" ht="17.25" customHeight="1">
      <c r="A40" s="6"/>
      <c r="C40" s="10">
        <v>2</v>
      </c>
      <c r="D40" s="206"/>
      <c r="E40" s="207"/>
      <c r="F40" s="206"/>
      <c r="G40" s="206"/>
    </row>
    <row r="41" spans="1:9" s="45" customFormat="1" ht="17.25" customHeight="1">
      <c r="A41" s="6"/>
      <c r="C41" s="10">
        <v>3</v>
      </c>
      <c r="D41" s="206"/>
      <c r="E41" s="207"/>
      <c r="F41" s="206"/>
      <c r="G41" s="206"/>
    </row>
    <row r="42" spans="1:9" s="45" customFormat="1" ht="17.25" customHeight="1">
      <c r="A42" s="6"/>
      <c r="C42" s="10">
        <v>4</v>
      </c>
      <c r="D42" s="206"/>
      <c r="E42" s="207"/>
      <c r="F42" s="206"/>
      <c r="G42" s="206"/>
    </row>
    <row r="43" spans="1:9" s="45" customFormat="1" ht="17.25" customHeight="1">
      <c r="A43" s="6"/>
      <c r="C43" s="10">
        <v>5</v>
      </c>
      <c r="D43" s="206"/>
      <c r="E43" s="207"/>
      <c r="F43" s="206"/>
      <c r="G43" s="206"/>
    </row>
    <row r="44" spans="1:9" s="45" customFormat="1" ht="17.25" customHeight="1">
      <c r="A44" s="6"/>
      <c r="C44" s="10">
        <v>6</v>
      </c>
      <c r="D44" s="206"/>
      <c r="E44" s="207"/>
      <c r="F44" s="206"/>
      <c r="G44" s="206"/>
    </row>
    <row r="45" spans="1:9" s="45" customFormat="1" ht="17.25" customHeight="1">
      <c r="A45" s="6"/>
      <c r="C45" s="10">
        <v>7</v>
      </c>
      <c r="D45" s="206"/>
      <c r="E45" s="207"/>
      <c r="F45" s="206"/>
      <c r="G45" s="206"/>
    </row>
    <row r="46" spans="1:9" s="45" customFormat="1" ht="17.25" customHeight="1">
      <c r="A46" s="6"/>
      <c r="C46" s="10">
        <v>8</v>
      </c>
      <c r="D46" s="206"/>
      <c r="E46" s="207"/>
      <c r="F46" s="206"/>
      <c r="G46" s="206"/>
    </row>
    <row r="47" spans="1:9" s="45" customFormat="1" ht="17.25" customHeight="1">
      <c r="A47" s="6"/>
      <c r="C47" s="10">
        <v>9</v>
      </c>
      <c r="D47" s="206"/>
      <c r="E47" s="207"/>
      <c r="F47" s="206"/>
      <c r="G47" s="206"/>
    </row>
    <row r="48" spans="1:9" s="45" customFormat="1" ht="17.25" customHeight="1">
      <c r="A48" s="6"/>
      <c r="C48" s="10">
        <v>10</v>
      </c>
      <c r="D48" s="206"/>
      <c r="E48" s="207"/>
      <c r="F48" s="206"/>
      <c r="G48" s="206"/>
    </row>
    <row r="49" spans="1:8" s="45" customFormat="1" ht="17.25" customHeight="1">
      <c r="A49" s="6"/>
      <c r="C49" s="10">
        <v>11</v>
      </c>
      <c r="D49" s="206"/>
      <c r="E49" s="207"/>
      <c r="F49" s="206"/>
      <c r="G49" s="206"/>
    </row>
    <row r="50" spans="1:8" s="45" customFormat="1" ht="17.25" customHeight="1">
      <c r="A50" s="6"/>
      <c r="C50" s="10">
        <v>12</v>
      </c>
      <c r="D50" s="206"/>
      <c r="E50" s="207"/>
      <c r="F50" s="206"/>
      <c r="G50" s="206"/>
    </row>
    <row r="51" spans="1:8" ht="16.5">
      <c r="A51" s="6"/>
      <c r="B51" s="44"/>
      <c r="C51" s="10">
        <v>13</v>
      </c>
      <c r="D51" s="206"/>
      <c r="E51" s="207"/>
      <c r="F51" s="206"/>
      <c r="G51" s="206"/>
    </row>
    <row r="52" spans="1:8" ht="16.5">
      <c r="A52" s="6"/>
      <c r="B52" s="44"/>
      <c r="C52" s="10">
        <v>14</v>
      </c>
      <c r="D52" s="206"/>
      <c r="E52" s="207"/>
      <c r="F52" s="206"/>
      <c r="G52" s="206"/>
    </row>
    <row r="53" spans="1:8" ht="16.5">
      <c r="A53" s="6"/>
      <c r="B53" s="44"/>
      <c r="C53" s="10">
        <v>15</v>
      </c>
      <c r="D53" s="206"/>
      <c r="E53" s="207"/>
      <c r="F53" s="206"/>
      <c r="G53" s="206"/>
    </row>
    <row r="54" spans="1:8" ht="16.5">
      <c r="A54" s="6"/>
      <c r="B54" s="44"/>
      <c r="C54" s="10">
        <v>16</v>
      </c>
      <c r="D54" s="206"/>
      <c r="E54" s="207"/>
      <c r="F54" s="206"/>
      <c r="G54" s="206"/>
    </row>
    <row r="55" spans="1:8" ht="16.5">
      <c r="A55" s="6"/>
      <c r="B55" s="44"/>
      <c r="C55" s="10">
        <v>17</v>
      </c>
      <c r="D55" s="206"/>
      <c r="E55" s="207"/>
      <c r="F55" s="206"/>
      <c r="G55" s="206"/>
    </row>
    <row r="56" spans="1:8" ht="16.5">
      <c r="A56" s="6"/>
      <c r="B56" s="44"/>
      <c r="C56" s="10">
        <v>18</v>
      </c>
      <c r="D56" s="206"/>
      <c r="E56" s="207"/>
      <c r="F56" s="206"/>
      <c r="G56" s="206"/>
    </row>
    <row r="57" spans="1:8" ht="16.5">
      <c r="A57" s="6"/>
      <c r="B57" s="44"/>
      <c r="C57" s="10">
        <v>19</v>
      </c>
      <c r="D57" s="206"/>
      <c r="E57" s="207"/>
      <c r="F57" s="206"/>
      <c r="G57" s="206"/>
    </row>
    <row r="58" spans="1:8" ht="16.5">
      <c r="A58" s="6"/>
      <c r="B58" s="44"/>
      <c r="C58" s="10">
        <v>20</v>
      </c>
      <c r="D58" s="206"/>
      <c r="E58" s="207"/>
      <c r="F58" s="206"/>
      <c r="G58" s="206"/>
    </row>
    <row r="59" spans="1:8" ht="16.5">
      <c r="A59" s="6"/>
      <c r="B59" s="44"/>
      <c r="C59" s="414" t="s">
        <v>2</v>
      </c>
      <c r="D59" s="415"/>
      <c r="E59" s="415"/>
      <c r="F59" s="416"/>
      <c r="G59" s="257">
        <f>COUNT(G39:G58)</f>
        <v>0</v>
      </c>
    </row>
    <row r="60" spans="1:8" ht="16.5">
      <c r="A60" s="11"/>
      <c r="B60" s="254"/>
      <c r="C60" s="256" t="s">
        <v>192</v>
      </c>
      <c r="D60" s="255"/>
      <c r="E60" s="12"/>
      <c r="F60" s="12"/>
      <c r="G60" s="12"/>
      <c r="H60" s="1"/>
    </row>
    <row r="61" spans="1:8" ht="16.5">
      <c r="B61" s="44"/>
      <c r="C61" s="44"/>
      <c r="D61" s="44"/>
      <c r="E61" s="44"/>
      <c r="F61" s="44"/>
      <c r="G61" s="44"/>
      <c r="H61" s="1"/>
    </row>
    <row r="62" spans="1:8" s="45" customFormat="1" ht="17.25" customHeight="1">
      <c r="A62" s="4"/>
      <c r="B62" s="9"/>
      <c r="C62" s="13" t="s">
        <v>145</v>
      </c>
      <c r="D62" s="9"/>
      <c r="E62" s="9"/>
      <c r="F62" s="9"/>
      <c r="G62" s="9"/>
      <c r="H62" s="1"/>
    </row>
    <row r="63" spans="1:8" ht="16.5">
      <c r="B63" s="44"/>
      <c r="C63" s="175" t="s">
        <v>146</v>
      </c>
      <c r="D63" s="175" t="s">
        <v>212</v>
      </c>
      <c r="E63" s="44"/>
      <c r="F63" s="44"/>
      <c r="G63" s="1"/>
      <c r="H63" s="1"/>
    </row>
    <row r="64" spans="1:8" ht="16.5">
      <c r="B64" s="44"/>
      <c r="C64" s="206">
        <v>0</v>
      </c>
      <c r="D64" s="207">
        <v>0</v>
      </c>
      <c r="E64" s="44"/>
      <c r="F64" s="44"/>
      <c r="G64" s="1"/>
      <c r="H64" s="1"/>
    </row>
    <row r="65" spans="2:8" ht="16.5">
      <c r="B65" s="44"/>
      <c r="C65" s="44"/>
      <c r="D65" s="44"/>
      <c r="E65" s="44"/>
      <c r="F65" s="44"/>
      <c r="G65" s="1"/>
      <c r="H65" s="1"/>
    </row>
    <row r="66" spans="2:8" ht="16.5">
      <c r="B66" s="44"/>
      <c r="C66" s="203" t="s">
        <v>193</v>
      </c>
      <c r="D66" s="44"/>
      <c r="E66" s="44"/>
      <c r="F66" s="44"/>
      <c r="G66" s="44"/>
      <c r="H66" s="1"/>
    </row>
  </sheetData>
  <mergeCells count="15">
    <mergeCell ref="C59:F59"/>
    <mergeCell ref="B1:G2"/>
    <mergeCell ref="C21:D21"/>
    <mergeCell ref="C22:D22"/>
    <mergeCell ref="A36:G36"/>
    <mergeCell ref="C17:D17"/>
    <mergeCell ref="C18:D18"/>
    <mergeCell ref="C19:D19"/>
    <mergeCell ref="C20:D20"/>
    <mergeCell ref="D4:G4"/>
    <mergeCell ref="D5:G5"/>
    <mergeCell ref="D6:G6"/>
    <mergeCell ref="B4:C4"/>
    <mergeCell ref="B5:C5"/>
    <mergeCell ref="B6:C6"/>
  </mergeCells>
  <phoneticPr fontId="1" type="noConversion"/>
  <pageMargins left="0.69972223043441772" right="0.69972223043441772" top="0.75" bottom="0.75" header="0.30000001192092896" footer="0.30000001192092896"/>
  <pageSetup paperSize="9" scale="4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O37"/>
  <sheetViews>
    <sheetView showGridLines="0" view="pageBreakPreview" zoomScale="85" zoomScaleSheetLayoutView="85" workbookViewId="0">
      <selection activeCell="E24" sqref="E24"/>
    </sheetView>
  </sheetViews>
  <sheetFormatPr defaultColWidth="11.75" defaultRowHeight="13.5"/>
  <cols>
    <col min="1" max="1" width="2.375" style="70" customWidth="1"/>
    <col min="2" max="2" width="13" style="70" customWidth="1"/>
    <col min="3" max="3" width="18.5" style="70" customWidth="1"/>
    <col min="4" max="4" width="17.375" style="70" customWidth="1"/>
    <col min="5" max="8" width="13.75" style="70" customWidth="1"/>
    <col min="9" max="9" width="15" style="70" bestFit="1" customWidth="1"/>
    <col min="10" max="10" width="11.875" style="70" bestFit="1" customWidth="1"/>
    <col min="11" max="12" width="10.25" style="70" customWidth="1"/>
    <col min="13" max="13" width="18" style="44" customWidth="1"/>
    <col min="14" max="14" width="11.75" style="70"/>
    <col min="15" max="15" width="15.125" style="70" hidden="1" customWidth="1"/>
    <col min="16" max="16384" width="11.75" style="70"/>
  </cols>
  <sheetData>
    <row r="1" spans="1:15" ht="16.5" customHeight="1">
      <c r="A1" s="167"/>
      <c r="B1" s="362" t="s">
        <v>139</v>
      </c>
      <c r="C1" s="362"/>
      <c r="D1" s="362"/>
      <c r="E1" s="362"/>
      <c r="F1" s="362"/>
      <c r="G1" s="362"/>
      <c r="H1" s="362"/>
      <c r="I1" s="167"/>
      <c r="J1" s="68"/>
      <c r="K1" s="68"/>
      <c r="L1" s="69"/>
      <c r="N1" s="69"/>
      <c r="O1" s="69"/>
    </row>
    <row r="2" spans="1:15" ht="33" customHeight="1">
      <c r="A2" s="167"/>
      <c r="B2" s="362"/>
      <c r="C2" s="362"/>
      <c r="D2" s="362"/>
      <c r="E2" s="362"/>
      <c r="F2" s="362"/>
      <c r="G2" s="362"/>
      <c r="H2" s="362"/>
      <c r="I2" s="167"/>
      <c r="J2" s="68"/>
      <c r="K2" s="68"/>
      <c r="L2" s="99"/>
      <c r="M2" s="100"/>
      <c r="N2" s="69"/>
      <c r="O2" s="69"/>
    </row>
    <row r="3" spans="1:15" ht="20.25" customHeight="1">
      <c r="A3" s="167"/>
      <c r="B3" s="167"/>
      <c r="C3" s="167"/>
      <c r="D3" s="167"/>
      <c r="E3" s="167"/>
      <c r="F3" s="167"/>
      <c r="G3" s="167"/>
      <c r="H3" s="167"/>
      <c r="I3" s="167"/>
      <c r="J3" s="68"/>
      <c r="K3" s="68"/>
      <c r="L3" s="99"/>
      <c r="M3" s="100"/>
      <c r="N3" s="69"/>
      <c r="O3" s="69"/>
    </row>
    <row r="4" spans="1:15" ht="20.25" customHeight="1">
      <c r="A4" s="167"/>
      <c r="B4" s="412" t="s">
        <v>176</v>
      </c>
      <c r="C4" s="413"/>
      <c r="D4" s="422" t="s">
        <v>194</v>
      </c>
      <c r="E4" s="422"/>
      <c r="F4" s="422"/>
      <c r="G4" s="422"/>
      <c r="H4" s="422"/>
      <c r="I4" s="167"/>
      <c r="J4" s="68"/>
      <c r="K4" s="68"/>
      <c r="L4" s="99"/>
      <c r="M4" s="103"/>
      <c r="N4" s="69"/>
      <c r="O4" s="69"/>
    </row>
    <row r="5" spans="1:15" ht="20.25" customHeight="1">
      <c r="A5" s="167"/>
      <c r="B5" s="412" t="s">
        <v>178</v>
      </c>
      <c r="C5" s="413"/>
      <c r="D5" s="422" t="s">
        <v>195</v>
      </c>
      <c r="E5" s="411"/>
      <c r="F5" s="411"/>
      <c r="G5" s="411"/>
      <c r="H5" s="411"/>
      <c r="I5" s="167"/>
      <c r="J5" s="68"/>
      <c r="K5" s="68"/>
      <c r="L5" s="99"/>
      <c r="M5" s="103"/>
      <c r="N5" s="69"/>
      <c r="O5" s="69"/>
    </row>
    <row r="6" spans="1:15" ht="20.25" customHeight="1">
      <c r="A6" s="167"/>
      <c r="B6" s="412" t="s">
        <v>185</v>
      </c>
      <c r="C6" s="413"/>
      <c r="D6" s="422" t="s">
        <v>268</v>
      </c>
      <c r="E6" s="411"/>
      <c r="F6" s="411"/>
      <c r="G6" s="411"/>
      <c r="H6" s="411"/>
      <c r="I6" s="167"/>
      <c r="J6" s="68"/>
      <c r="K6" s="68"/>
      <c r="L6" s="99"/>
      <c r="M6" s="103"/>
      <c r="N6" s="69"/>
      <c r="O6" s="69"/>
    </row>
    <row r="7" spans="1:15" ht="20.25" customHeight="1">
      <c r="A7" s="167"/>
      <c r="B7" s="167"/>
      <c r="C7" s="167"/>
      <c r="D7" s="167"/>
      <c r="E7" s="167"/>
      <c r="F7" s="167"/>
      <c r="G7" s="167"/>
      <c r="H7" s="167"/>
      <c r="I7" s="167"/>
      <c r="J7" s="68"/>
      <c r="K7" s="68"/>
      <c r="L7" s="99"/>
      <c r="M7" s="103"/>
      <c r="N7" s="69"/>
      <c r="O7" s="69"/>
    </row>
    <row r="8" spans="1:15" s="71" customFormat="1" ht="20.25" customHeight="1">
      <c r="B8" s="72" t="s">
        <v>41</v>
      </c>
      <c r="C8" s="45"/>
      <c r="D8" s="73"/>
      <c r="E8" s="73"/>
      <c r="F8" s="73"/>
      <c r="G8" s="245"/>
      <c r="H8" s="245"/>
      <c r="I8" s="245"/>
      <c r="J8" s="73"/>
      <c r="K8" s="73"/>
      <c r="L8" s="101"/>
      <c r="M8" s="104"/>
      <c r="N8" s="74"/>
      <c r="O8" s="74"/>
    </row>
    <row r="9" spans="1:15" s="71" customFormat="1" ht="19.5" customHeight="1">
      <c r="A9" s="75"/>
      <c r="B9" s="76" t="s">
        <v>42</v>
      </c>
      <c r="C9" s="77"/>
      <c r="D9" s="73"/>
      <c r="E9" s="73"/>
      <c r="F9" s="73"/>
      <c r="G9" s="245"/>
      <c r="H9" s="245"/>
      <c r="I9" s="245"/>
      <c r="J9" s="73"/>
      <c r="K9" s="73"/>
      <c r="L9" s="101"/>
      <c r="M9" s="105"/>
      <c r="N9" s="74"/>
      <c r="O9" s="74"/>
    </row>
    <row r="10" spans="1:15" s="71" customFormat="1" ht="19.5" customHeight="1">
      <c r="A10" s="75"/>
      <c r="B10" s="76" t="s">
        <v>276</v>
      </c>
      <c r="C10" s="78"/>
      <c r="D10" s="73"/>
      <c r="E10" s="73"/>
      <c r="F10" s="73"/>
      <c r="G10" s="245"/>
      <c r="H10" s="245"/>
      <c r="I10" s="245"/>
      <c r="J10" s="73"/>
      <c r="K10" s="73"/>
      <c r="L10" s="101"/>
      <c r="M10" s="102"/>
      <c r="N10" s="74"/>
      <c r="O10" s="74"/>
    </row>
    <row r="11" spans="1:15" s="71" customFormat="1" ht="19.5" customHeight="1">
      <c r="A11" s="75"/>
      <c r="B11" s="76" t="s">
        <v>168</v>
      </c>
      <c r="C11" s="78"/>
      <c r="D11" s="73"/>
      <c r="E11" s="73"/>
      <c r="F11" s="73"/>
      <c r="G11" s="245"/>
      <c r="H11" s="245"/>
      <c r="I11" s="245"/>
      <c r="J11" s="73"/>
      <c r="K11" s="73"/>
      <c r="L11" s="74"/>
      <c r="M11" s="45"/>
      <c r="N11" s="74"/>
      <c r="O11" s="74"/>
    </row>
    <row r="12" spans="1:15" s="71" customFormat="1" ht="19.5" customHeight="1">
      <c r="A12" s="75"/>
      <c r="B12" s="76"/>
      <c r="C12" s="78"/>
      <c r="D12" s="73"/>
      <c r="E12" s="73"/>
      <c r="F12" s="73"/>
      <c r="G12" s="245"/>
      <c r="H12" s="245"/>
      <c r="I12" s="245"/>
      <c r="J12" s="73"/>
      <c r="K12" s="73"/>
      <c r="L12" s="74"/>
      <c r="M12" s="45"/>
      <c r="N12" s="74"/>
      <c r="O12" s="74"/>
    </row>
    <row r="13" spans="1:15" s="71" customFormat="1" ht="19.5" customHeight="1">
      <c r="A13" s="75"/>
      <c r="B13" s="72" t="s">
        <v>151</v>
      </c>
      <c r="C13" s="78"/>
      <c r="D13" s="73"/>
      <c r="E13" s="73"/>
      <c r="F13" s="73"/>
      <c r="G13" s="245"/>
      <c r="H13" s="245"/>
      <c r="I13" s="245"/>
      <c r="J13" s="73"/>
      <c r="K13" s="73"/>
      <c r="L13" s="74"/>
      <c r="M13" s="45"/>
      <c r="N13" s="74"/>
      <c r="O13" s="74"/>
    </row>
    <row r="14" spans="1:15" s="71" customFormat="1" ht="19.5" customHeight="1">
      <c r="A14" s="75"/>
      <c r="B14" s="239" t="s">
        <v>196</v>
      </c>
      <c r="C14" s="78"/>
      <c r="D14" s="73"/>
      <c r="E14" s="73"/>
      <c r="F14" s="73"/>
      <c r="G14" s="245"/>
      <c r="H14" s="245"/>
      <c r="I14" s="245"/>
      <c r="J14" s="73"/>
      <c r="K14" s="73"/>
      <c r="L14" s="74"/>
      <c r="M14" s="45"/>
      <c r="N14" s="74"/>
      <c r="O14" s="74"/>
    </row>
    <row r="15" spans="1:15" s="71" customFormat="1" ht="19.5" customHeight="1">
      <c r="A15" s="75"/>
      <c r="B15" s="239"/>
      <c r="C15" s="78"/>
      <c r="D15" s="73"/>
      <c r="E15" s="73"/>
      <c r="F15" s="73"/>
      <c r="G15" s="245"/>
      <c r="H15" s="245"/>
      <c r="I15" s="245"/>
      <c r="J15" s="73"/>
      <c r="K15" s="73"/>
      <c r="L15" s="74"/>
      <c r="M15" s="45"/>
      <c r="N15" s="74"/>
      <c r="O15" s="74"/>
    </row>
    <row r="16" spans="1:15" s="71" customFormat="1" ht="19.5" customHeight="1">
      <c r="A16" s="75"/>
      <c r="B16" s="50" t="s">
        <v>187</v>
      </c>
      <c r="C16" s="78"/>
      <c r="D16" s="73"/>
      <c r="E16" s="73"/>
      <c r="F16" s="73"/>
      <c r="G16" s="245"/>
      <c r="H16" s="245"/>
      <c r="I16" s="245"/>
      <c r="J16" s="73"/>
      <c r="K16" s="73"/>
      <c r="L16" s="74"/>
      <c r="M16" s="45"/>
      <c r="N16" s="74"/>
      <c r="O16" s="74"/>
    </row>
    <row r="17" spans="1:10" s="71" customFormat="1" ht="19.5" customHeight="1">
      <c r="A17" s="79"/>
      <c r="B17" s="79"/>
      <c r="C17" s="79"/>
      <c r="D17" s="79"/>
      <c r="E17" s="79"/>
      <c r="F17" s="79"/>
      <c r="G17" s="245"/>
      <c r="H17" s="245"/>
      <c r="I17" s="245"/>
      <c r="J17" s="79"/>
    </row>
    <row r="18" spans="1:10" s="71" customFormat="1" ht="19.5" customHeight="1">
      <c r="A18" s="79"/>
      <c r="B18" s="80" t="s">
        <v>106</v>
      </c>
      <c r="C18" s="81"/>
      <c r="D18" s="82"/>
      <c r="E18" s="83" t="s">
        <v>43</v>
      </c>
      <c r="G18" s="245"/>
      <c r="H18" s="245"/>
      <c r="I18" s="245"/>
      <c r="J18" s="79"/>
    </row>
    <row r="19" spans="1:10" s="71" customFormat="1" ht="19.5" customHeight="1">
      <c r="A19" s="79"/>
      <c r="B19" s="84" t="s">
        <v>86</v>
      </c>
      <c r="C19" s="85"/>
      <c r="D19" s="86"/>
      <c r="E19" s="87">
        <f>I33</f>
        <v>19</v>
      </c>
      <c r="G19" s="245"/>
      <c r="H19" s="245"/>
      <c r="I19" s="245"/>
      <c r="J19" s="79"/>
    </row>
    <row r="20" spans="1:10" s="71" customFormat="1" ht="20.25" customHeight="1">
      <c r="B20" s="88"/>
      <c r="C20" s="91"/>
      <c r="D20" s="91"/>
      <c r="E20" s="91"/>
      <c r="F20" s="91"/>
      <c r="G20" s="90"/>
      <c r="H20" s="90"/>
      <c r="I20" s="92" t="s">
        <v>44</v>
      </c>
      <c r="J20" s="90"/>
    </row>
    <row r="21" spans="1:10" s="71" customFormat="1" ht="24.75" customHeight="1">
      <c r="B21" s="429" t="s">
        <v>45</v>
      </c>
      <c r="C21" s="430"/>
      <c r="D21" s="431"/>
      <c r="E21" s="423" t="s">
        <v>46</v>
      </c>
      <c r="F21" s="424"/>
      <c r="G21" s="425" t="s">
        <v>47</v>
      </c>
      <c r="H21" s="426"/>
      <c r="I21" s="427" t="s">
        <v>48</v>
      </c>
      <c r="J21" s="45"/>
    </row>
    <row r="22" spans="1:10" s="71" customFormat="1" ht="24.75" customHeight="1">
      <c r="B22" s="432"/>
      <c r="C22" s="433"/>
      <c r="D22" s="434"/>
      <c r="E22" s="93" t="s">
        <v>49</v>
      </c>
      <c r="F22" s="93" t="s">
        <v>50</v>
      </c>
      <c r="G22" s="93" t="s">
        <v>49</v>
      </c>
      <c r="H22" s="93" t="s">
        <v>50</v>
      </c>
      <c r="I22" s="428"/>
      <c r="J22" s="45"/>
    </row>
    <row r="23" spans="1:10" s="71" customFormat="1" ht="21.75" customHeight="1">
      <c r="B23" s="94"/>
      <c r="C23" s="95" t="s">
        <v>51</v>
      </c>
      <c r="D23" s="96"/>
      <c r="E23" s="97">
        <v>1</v>
      </c>
      <c r="F23" s="97"/>
      <c r="G23" s="97">
        <v>1</v>
      </c>
      <c r="H23" s="97"/>
      <c r="I23" s="302">
        <f t="shared" ref="I23:I32" si="0">SUM(E23:H23)</f>
        <v>2</v>
      </c>
      <c r="J23" s="44"/>
    </row>
    <row r="24" spans="1:10" s="71" customFormat="1" ht="21.75" customHeight="1">
      <c r="B24" s="176" t="s">
        <v>52</v>
      </c>
      <c r="C24" s="94" t="s">
        <v>53</v>
      </c>
      <c r="D24" s="96"/>
      <c r="E24" s="97">
        <v>2</v>
      </c>
      <c r="F24" s="97">
        <v>1</v>
      </c>
      <c r="G24" s="97"/>
      <c r="H24" s="97"/>
      <c r="I24" s="302">
        <f t="shared" si="0"/>
        <v>3</v>
      </c>
    </row>
    <row r="25" spans="1:10" s="71" customFormat="1" ht="21.75" customHeight="1">
      <c r="B25" s="177"/>
      <c r="C25" s="94" t="s">
        <v>54</v>
      </c>
      <c r="D25" s="96"/>
      <c r="E25" s="97">
        <v>3</v>
      </c>
      <c r="F25" s="97"/>
      <c r="G25" s="97"/>
      <c r="H25" s="97"/>
      <c r="I25" s="302">
        <f t="shared" si="0"/>
        <v>3</v>
      </c>
      <c r="J25" s="44"/>
    </row>
    <row r="26" spans="1:10" s="71" customFormat="1" ht="21.75" customHeight="1">
      <c r="B26" s="94"/>
      <c r="C26" s="95" t="s">
        <v>55</v>
      </c>
      <c r="D26" s="96"/>
      <c r="E26" s="97">
        <v>4</v>
      </c>
      <c r="F26" s="97"/>
      <c r="G26" s="97"/>
      <c r="H26" s="97"/>
      <c r="I26" s="302">
        <f t="shared" si="0"/>
        <v>4</v>
      </c>
      <c r="J26" s="44"/>
    </row>
    <row r="27" spans="1:10" s="71" customFormat="1" ht="21.75" customHeight="1">
      <c r="B27" s="176" t="s">
        <v>56</v>
      </c>
      <c r="C27" s="176" t="s">
        <v>57</v>
      </c>
      <c r="D27" s="98" t="s">
        <v>58</v>
      </c>
      <c r="E27" s="302">
        <f>SUM(E28:E29)</f>
        <v>3</v>
      </c>
      <c r="F27" s="302">
        <f t="shared" ref="F27:H27" si="1">SUM(F28:F29)</f>
        <v>0</v>
      </c>
      <c r="G27" s="302">
        <f t="shared" si="1"/>
        <v>0</v>
      </c>
      <c r="H27" s="302">
        <f t="shared" si="1"/>
        <v>1</v>
      </c>
      <c r="I27" s="302">
        <f t="shared" si="0"/>
        <v>4</v>
      </c>
      <c r="J27" s="44"/>
    </row>
    <row r="28" spans="1:10" s="71" customFormat="1" ht="21.75" customHeight="1">
      <c r="B28" s="178"/>
      <c r="C28" s="178"/>
      <c r="D28" s="98" t="s">
        <v>59</v>
      </c>
      <c r="E28" s="97">
        <v>1</v>
      </c>
      <c r="F28" s="97"/>
      <c r="G28" s="97"/>
      <c r="H28" s="97"/>
      <c r="I28" s="302">
        <f t="shared" si="0"/>
        <v>1</v>
      </c>
      <c r="J28" s="44"/>
    </row>
    <row r="29" spans="1:10" s="71" customFormat="1" ht="21.75" customHeight="1">
      <c r="B29" s="178"/>
      <c r="C29" s="177"/>
      <c r="D29" s="98" t="s">
        <v>60</v>
      </c>
      <c r="E29" s="97">
        <v>2</v>
      </c>
      <c r="F29" s="97"/>
      <c r="G29" s="97"/>
      <c r="H29" s="97">
        <v>1</v>
      </c>
      <c r="I29" s="302">
        <f t="shared" si="0"/>
        <v>3</v>
      </c>
      <c r="J29" s="44"/>
    </row>
    <row r="30" spans="1:10" s="71" customFormat="1" ht="21.75" customHeight="1">
      <c r="B30" s="178"/>
      <c r="C30" s="176" t="s">
        <v>61</v>
      </c>
      <c r="D30" s="98" t="s">
        <v>62</v>
      </c>
      <c r="E30" s="302">
        <f>SUM(E31:E32)</f>
        <v>3</v>
      </c>
      <c r="F30" s="302">
        <f t="shared" ref="F30:H30" si="2">SUM(F31:F32)</f>
        <v>0</v>
      </c>
      <c r="G30" s="302">
        <f t="shared" si="2"/>
        <v>0</v>
      </c>
      <c r="H30" s="302">
        <f t="shared" si="2"/>
        <v>0</v>
      </c>
      <c r="I30" s="302">
        <f t="shared" si="0"/>
        <v>3</v>
      </c>
      <c r="J30" s="44"/>
    </row>
    <row r="31" spans="1:10" s="71" customFormat="1" ht="21.75" customHeight="1">
      <c r="B31" s="178"/>
      <c r="C31" s="178"/>
      <c r="D31" s="98" t="s">
        <v>63</v>
      </c>
      <c r="E31" s="97">
        <v>1</v>
      </c>
      <c r="F31" s="97"/>
      <c r="G31" s="97"/>
      <c r="H31" s="97"/>
      <c r="I31" s="302">
        <f t="shared" si="0"/>
        <v>1</v>
      </c>
      <c r="J31" s="44"/>
    </row>
    <row r="32" spans="1:10" s="71" customFormat="1" ht="21.75" customHeight="1">
      <c r="B32" s="177"/>
      <c r="C32" s="177"/>
      <c r="D32" s="98" t="s">
        <v>64</v>
      </c>
      <c r="E32" s="97">
        <v>2</v>
      </c>
      <c r="F32" s="97"/>
      <c r="G32" s="97"/>
      <c r="H32" s="97"/>
      <c r="I32" s="302">
        <f t="shared" si="0"/>
        <v>2</v>
      </c>
      <c r="J32" s="44"/>
    </row>
    <row r="33" spans="2:13" s="71" customFormat="1" ht="21.75" customHeight="1">
      <c r="B33" s="94"/>
      <c r="C33" s="95" t="s">
        <v>65</v>
      </c>
      <c r="D33" s="96"/>
      <c r="E33" s="302">
        <f>SUM(E23,E24,E25,E26,E27,E30)</f>
        <v>16</v>
      </c>
      <c r="F33" s="302">
        <f>SUM(F23,F24,F25,F26,F27,F30)</f>
        <v>1</v>
      </c>
      <c r="G33" s="302">
        <f>SUM(G23,G24,G25,G26,G27,G30)</f>
        <v>1</v>
      </c>
      <c r="H33" s="302">
        <f>SUM(H23,H24,H25,H26,H27,H30)</f>
        <v>1</v>
      </c>
      <c r="I33" s="302">
        <f>SUM(I23,I24,I25,I26,I27,I30)</f>
        <v>19</v>
      </c>
      <c r="J33" s="44"/>
    </row>
    <row r="34" spans="2:13" s="71" customFormat="1"/>
    <row r="35" spans="2:13">
      <c r="G35" s="44"/>
      <c r="M35" s="70"/>
    </row>
    <row r="36" spans="2:13">
      <c r="G36" s="44"/>
      <c r="M36" s="70"/>
    </row>
    <row r="37" spans="2:13">
      <c r="G37" s="44"/>
      <c r="M37" s="70"/>
    </row>
  </sheetData>
  <mergeCells count="11">
    <mergeCell ref="B1:H2"/>
    <mergeCell ref="E21:F21"/>
    <mergeCell ref="G21:H21"/>
    <mergeCell ref="I21:I22"/>
    <mergeCell ref="B21:D22"/>
    <mergeCell ref="B4:C4"/>
    <mergeCell ref="D4:H4"/>
    <mergeCell ref="B5:C5"/>
    <mergeCell ref="D5:H5"/>
    <mergeCell ref="B6:C6"/>
    <mergeCell ref="D6:H6"/>
  </mergeCells>
  <phoneticPr fontId="1" type="noConversion"/>
  <pageMargins left="0.75" right="0.75" top="1" bottom="1" header="0.5" footer="0.5"/>
  <pageSetup paperSize="9" scale="38" orientation="portrait" r:id="rId1"/>
  <colBreaks count="1" manualBreakCount="1">
    <brk id="13" max="47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T47"/>
  <sheetViews>
    <sheetView showGridLines="0" view="pageBreakPreview" zoomScale="70" zoomScaleSheetLayoutView="70" workbookViewId="0">
      <selection activeCell="B14" sqref="B14"/>
    </sheetView>
  </sheetViews>
  <sheetFormatPr defaultColWidth="11.75" defaultRowHeight="12"/>
  <cols>
    <col min="1" max="1" width="2.375" style="70" customWidth="1"/>
    <col min="2" max="2" width="12.75" style="70" customWidth="1"/>
    <col min="3" max="3" width="15.75" style="70" customWidth="1"/>
    <col min="4" max="4" width="8.75" style="70" bestFit="1" customWidth="1"/>
    <col min="5" max="5" width="27.125" style="70" bestFit="1" customWidth="1"/>
    <col min="6" max="6" width="16.875" style="70" bestFit="1" customWidth="1"/>
    <col min="7" max="8" width="11.5" style="70" bestFit="1" customWidth="1"/>
    <col min="9" max="9" width="7.625" style="70" bestFit="1" customWidth="1"/>
    <col min="10" max="10" width="9.375" style="70" bestFit="1" customWidth="1"/>
    <col min="11" max="11" width="41.625" style="70" bestFit="1" customWidth="1"/>
    <col min="12" max="12" width="19.875" style="70" bestFit="1" customWidth="1"/>
    <col min="13" max="13" width="49.875" style="70" bestFit="1" customWidth="1"/>
    <col min="14" max="14" width="15.375" style="70" hidden="1" customWidth="1"/>
    <col min="15" max="15" width="8.75" style="70" hidden="1" customWidth="1"/>
    <col min="16" max="16" width="11.75" style="70" customWidth="1"/>
    <col min="17" max="16384" width="11.75" style="70"/>
  </cols>
  <sheetData>
    <row r="1" spans="1:15" ht="16.5" customHeight="1">
      <c r="A1" s="362" t="s">
        <v>137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</row>
    <row r="2" spans="1:15" ht="33" customHeight="1">
      <c r="A2" s="362"/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</row>
    <row r="3" spans="1:15" ht="20.25" customHeight="1">
      <c r="A3" s="167"/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</row>
    <row r="4" spans="1:15" ht="20.25" customHeight="1">
      <c r="A4" s="167"/>
      <c r="B4" s="319" t="s">
        <v>176</v>
      </c>
      <c r="C4" s="422" t="s">
        <v>200</v>
      </c>
      <c r="D4" s="422"/>
      <c r="E4" s="422"/>
      <c r="F4" s="422"/>
      <c r="G4" s="422"/>
      <c r="H4" s="167"/>
      <c r="I4" s="167"/>
      <c r="J4" s="167"/>
      <c r="K4" s="167"/>
      <c r="L4" s="167"/>
      <c r="M4" s="167"/>
    </row>
    <row r="5" spans="1:15" ht="20.25" customHeight="1">
      <c r="A5" s="167"/>
      <c r="B5" s="319" t="s">
        <v>185</v>
      </c>
      <c r="C5" s="422" t="s">
        <v>268</v>
      </c>
      <c r="D5" s="411"/>
      <c r="E5" s="411"/>
      <c r="F5" s="411"/>
      <c r="G5" s="411"/>
      <c r="H5" s="167"/>
      <c r="I5" s="167"/>
      <c r="J5" s="167"/>
      <c r="K5" s="167"/>
      <c r="L5" s="167"/>
      <c r="M5" s="167"/>
    </row>
    <row r="6" spans="1:15" ht="20.25" customHeight="1">
      <c r="A6" s="167"/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</row>
    <row r="7" spans="1:15" s="71" customFormat="1" ht="20.25" customHeight="1">
      <c r="B7" s="72" t="s">
        <v>25</v>
      </c>
      <c r="C7" s="73"/>
      <c r="D7" s="73"/>
      <c r="E7" s="73"/>
      <c r="F7" s="73"/>
      <c r="G7" s="73"/>
      <c r="H7" s="74"/>
      <c r="I7" s="74"/>
      <c r="J7" s="74"/>
      <c r="K7" s="74"/>
    </row>
    <row r="8" spans="1:15" s="71" customFormat="1" ht="20.25" customHeight="1">
      <c r="B8" s="76" t="s">
        <v>42</v>
      </c>
      <c r="C8" s="227"/>
      <c r="D8" s="227"/>
      <c r="E8" s="227"/>
      <c r="F8" s="73"/>
      <c r="G8" s="73"/>
      <c r="H8" s="74"/>
      <c r="I8" s="74"/>
      <c r="J8" s="74"/>
      <c r="K8" s="74"/>
    </row>
    <row r="9" spans="1:15" s="71" customFormat="1" ht="20.25" customHeight="1">
      <c r="B9" s="76" t="s">
        <v>269</v>
      </c>
      <c r="C9" s="227"/>
      <c r="D9" s="227"/>
      <c r="E9" s="227"/>
      <c r="F9" s="73"/>
      <c r="G9" s="73"/>
      <c r="H9" s="74"/>
      <c r="I9" s="74"/>
      <c r="J9" s="74"/>
      <c r="K9" s="74"/>
    </row>
    <row r="10" spans="1:15" s="71" customFormat="1" ht="20.25" customHeight="1">
      <c r="B10" s="76" t="s">
        <v>171</v>
      </c>
      <c r="C10" s="227"/>
      <c r="D10" s="227"/>
      <c r="E10" s="227"/>
      <c r="F10" s="73"/>
      <c r="G10" s="73"/>
      <c r="H10" s="74"/>
      <c r="I10" s="74"/>
      <c r="J10" s="74"/>
      <c r="K10" s="74"/>
    </row>
    <row r="11" spans="1:15" s="71" customFormat="1" ht="20.25" customHeight="1">
      <c r="B11" s="179" t="s">
        <v>313</v>
      </c>
      <c r="C11" s="227"/>
      <c r="D11" s="227"/>
      <c r="E11" s="227"/>
      <c r="F11" s="73"/>
      <c r="G11" s="73"/>
      <c r="H11" s="74"/>
      <c r="I11" s="74"/>
      <c r="J11" s="74"/>
      <c r="K11" s="74"/>
    </row>
    <row r="12" spans="1:15" s="71" customFormat="1" ht="20.25" customHeight="1">
      <c r="B12" s="179" t="s">
        <v>156</v>
      </c>
      <c r="C12" s="227"/>
      <c r="D12" s="227"/>
      <c r="E12" s="227"/>
      <c r="F12" s="73"/>
      <c r="G12" s="73"/>
      <c r="H12" s="74"/>
      <c r="I12" s="74"/>
      <c r="J12" s="74"/>
      <c r="K12" s="74"/>
    </row>
    <row r="13" spans="1:15" s="182" customFormat="1" ht="16.5">
      <c r="A13" s="180"/>
      <c r="B13" s="76" t="s">
        <v>157</v>
      </c>
      <c r="C13" s="45"/>
      <c r="D13" s="45"/>
      <c r="E13" s="45"/>
      <c r="F13" s="45"/>
      <c r="G13" s="45"/>
      <c r="H13" s="181"/>
      <c r="I13" s="181"/>
      <c r="J13" s="181"/>
    </row>
    <row r="14" spans="1:15" s="182" customFormat="1" ht="16.5">
      <c r="A14" s="88"/>
      <c r="B14" s="179" t="s">
        <v>314</v>
      </c>
      <c r="C14" s="45"/>
      <c r="D14" s="45"/>
      <c r="E14" s="45"/>
      <c r="F14" s="45"/>
      <c r="G14" s="45"/>
      <c r="H14" s="181"/>
      <c r="I14" s="181"/>
      <c r="J14" s="181"/>
    </row>
    <row r="15" spans="1:15" s="71" customFormat="1" ht="20.25" customHeight="1">
      <c r="A15" s="88"/>
      <c r="B15" s="179" t="s">
        <v>87</v>
      </c>
      <c r="C15" s="90"/>
      <c r="D15" s="90"/>
      <c r="E15" s="90"/>
      <c r="F15" s="90"/>
      <c r="H15" s="74"/>
      <c r="I15" s="74"/>
      <c r="J15" s="74"/>
      <c r="K15" s="74"/>
    </row>
    <row r="16" spans="1:15" s="71" customFormat="1" ht="20.25" customHeight="1">
      <c r="A16" s="88"/>
      <c r="B16" s="179" t="s">
        <v>158</v>
      </c>
      <c r="C16" s="90"/>
      <c r="D16" s="90"/>
      <c r="E16" s="90"/>
      <c r="F16" s="90"/>
      <c r="H16" s="74"/>
      <c r="I16" s="74"/>
      <c r="J16" s="74"/>
      <c r="K16" s="74"/>
      <c r="O16" s="71" t="s">
        <v>88</v>
      </c>
    </row>
    <row r="17" spans="1:20" s="71" customFormat="1" ht="20.25" customHeight="1">
      <c r="A17" s="183"/>
      <c r="B17" s="179" t="s">
        <v>89</v>
      </c>
      <c r="C17" s="90"/>
      <c r="D17" s="90"/>
      <c r="E17" s="90"/>
      <c r="F17" s="90"/>
      <c r="G17" s="184"/>
      <c r="H17" s="74"/>
      <c r="I17" s="74"/>
      <c r="J17" s="74"/>
      <c r="K17" s="74"/>
      <c r="O17" s="71" t="s">
        <v>90</v>
      </c>
    </row>
    <row r="18" spans="1:20" s="71" customFormat="1" ht="20.25" customHeight="1">
      <c r="A18" s="185"/>
      <c r="B18" s="179"/>
      <c r="C18" s="186"/>
      <c r="D18" s="186"/>
      <c r="E18" s="186"/>
      <c r="H18" s="74"/>
      <c r="I18" s="74"/>
      <c r="J18" s="74"/>
      <c r="K18" s="74"/>
    </row>
    <row r="19" spans="1:20" s="71" customFormat="1" ht="20.25" customHeight="1">
      <c r="A19" s="185"/>
      <c r="B19" s="50" t="s">
        <v>150</v>
      </c>
      <c r="C19" s="186"/>
      <c r="D19" s="186"/>
      <c r="E19" s="186"/>
      <c r="H19" s="74"/>
      <c r="I19" s="74"/>
      <c r="J19" s="74"/>
      <c r="K19" s="74"/>
    </row>
    <row r="20" spans="1:20" s="71" customFormat="1" ht="20.25" customHeight="1">
      <c r="A20" s="185"/>
      <c r="B20" s="76" t="s">
        <v>197</v>
      </c>
      <c r="C20" s="186"/>
      <c r="D20" s="186"/>
      <c r="E20" s="186"/>
      <c r="H20" s="74"/>
      <c r="I20" s="74"/>
      <c r="J20" s="74"/>
      <c r="K20" s="74"/>
    </row>
    <row r="21" spans="1:20" s="71" customFormat="1" ht="20.25" customHeight="1">
      <c r="A21" s="185"/>
      <c r="B21" s="76" t="s">
        <v>198</v>
      </c>
      <c r="C21" s="186"/>
      <c r="D21" s="186"/>
      <c r="E21" s="186"/>
      <c r="H21" s="74"/>
      <c r="I21" s="74"/>
      <c r="J21" s="74"/>
      <c r="K21" s="74"/>
    </row>
    <row r="22" spans="1:20" s="71" customFormat="1" ht="20.25" customHeight="1">
      <c r="A22" s="185"/>
      <c r="B22" s="76"/>
      <c r="C22" s="186"/>
      <c r="D22" s="186"/>
      <c r="E22" s="186"/>
      <c r="H22" s="74"/>
      <c r="I22" s="74"/>
      <c r="J22" s="74"/>
      <c r="K22" s="74"/>
    </row>
    <row r="23" spans="1:20" s="71" customFormat="1" ht="20.25" customHeight="1">
      <c r="A23" s="185"/>
      <c r="B23" s="50" t="s">
        <v>187</v>
      </c>
      <c r="C23" s="186"/>
      <c r="D23" s="186"/>
      <c r="E23" s="186"/>
      <c r="H23" s="74"/>
      <c r="I23" s="74"/>
      <c r="J23" s="74"/>
      <c r="K23" s="74"/>
    </row>
    <row r="24" spans="1:20" s="188" customFormat="1" ht="17.25" customHeight="1">
      <c r="A24" s="185"/>
      <c r="B24" s="187"/>
      <c r="C24" s="186"/>
      <c r="D24" s="186"/>
      <c r="E24" s="186"/>
      <c r="H24" s="189"/>
      <c r="I24" s="189"/>
      <c r="J24" s="189"/>
      <c r="K24" s="189"/>
    </row>
    <row r="25" spans="1:20" s="188" customFormat="1" ht="20.25" customHeight="1">
      <c r="A25" s="185"/>
      <c r="B25" s="80" t="s">
        <v>105</v>
      </c>
      <c r="C25" s="82"/>
      <c r="D25" s="83" t="s">
        <v>31</v>
      </c>
      <c r="E25" s="186"/>
      <c r="H25" s="189"/>
      <c r="I25" s="189"/>
      <c r="J25" s="189"/>
      <c r="K25" s="189"/>
    </row>
    <row r="26" spans="1:20" s="188" customFormat="1" ht="20.25" customHeight="1">
      <c r="A26" s="185"/>
      <c r="B26" s="84" t="s">
        <v>172</v>
      </c>
      <c r="C26" s="190"/>
      <c r="D26" s="240">
        <f>IFERROR(COUNTA(C31:C36),"")</f>
        <v>3</v>
      </c>
      <c r="E26" s="186"/>
      <c r="H26" s="189"/>
      <c r="I26" s="189"/>
      <c r="J26" s="189"/>
      <c r="K26" s="189"/>
    </row>
    <row r="27" spans="1:20" s="188" customFormat="1" ht="20.25" customHeight="1">
      <c r="A27" s="185"/>
      <c r="B27" s="89" t="s">
        <v>173</v>
      </c>
      <c r="C27" s="191"/>
      <c r="D27" s="240">
        <f>IF(D26=0,,SUM(I31:I36)/D26)</f>
        <v>158</v>
      </c>
      <c r="E27" s="186"/>
      <c r="H27" s="189"/>
      <c r="I27" s="189"/>
      <c r="J27" s="189"/>
      <c r="K27" s="189"/>
    </row>
    <row r="28" spans="1:20" s="188" customFormat="1" ht="20.25" customHeight="1">
      <c r="B28" s="88"/>
      <c r="C28" s="91"/>
      <c r="D28" s="91"/>
      <c r="E28" s="91"/>
      <c r="F28" s="90"/>
      <c r="H28" s="189"/>
      <c r="I28" s="189"/>
      <c r="J28" s="189"/>
      <c r="K28" s="189"/>
      <c r="M28" s="184" t="s">
        <v>91</v>
      </c>
      <c r="O28" s="188" t="s">
        <v>92</v>
      </c>
    </row>
    <row r="29" spans="1:20" s="188" customFormat="1" ht="20.25" customHeight="1">
      <c r="B29" s="427" t="s">
        <v>93</v>
      </c>
      <c r="C29" s="427" t="s">
        <v>94</v>
      </c>
      <c r="D29" s="427" t="s">
        <v>95</v>
      </c>
      <c r="E29" s="427" t="s">
        <v>96</v>
      </c>
      <c r="F29" s="427" t="s">
        <v>97</v>
      </c>
      <c r="G29" s="435" t="s">
        <v>98</v>
      </c>
      <c r="H29" s="436"/>
      <c r="I29" s="436"/>
      <c r="J29" s="436"/>
      <c r="K29" s="437"/>
      <c r="L29" s="427" t="s">
        <v>99</v>
      </c>
      <c r="M29" s="427" t="s">
        <v>199</v>
      </c>
      <c r="N29" s="189"/>
      <c r="O29" s="189"/>
      <c r="P29" s="189"/>
    </row>
    <row r="30" spans="1:20" s="188" customFormat="1" ht="39" customHeight="1">
      <c r="B30" s="428"/>
      <c r="C30" s="428"/>
      <c r="D30" s="428"/>
      <c r="E30" s="428"/>
      <c r="F30" s="428"/>
      <c r="G30" s="192" t="s">
        <v>100</v>
      </c>
      <c r="H30" s="192" t="s">
        <v>101</v>
      </c>
      <c r="I30" s="93" t="s">
        <v>102</v>
      </c>
      <c r="J30" s="93" t="s">
        <v>103</v>
      </c>
      <c r="K30" s="93" t="s">
        <v>104</v>
      </c>
      <c r="L30" s="428"/>
      <c r="M30" s="428"/>
    </row>
    <row r="31" spans="1:20" s="188" customFormat="1" ht="21.75" customHeight="1">
      <c r="B31" s="168">
        <v>1</v>
      </c>
      <c r="C31" s="193" t="s">
        <v>279</v>
      </c>
      <c r="D31" s="193">
        <v>810992</v>
      </c>
      <c r="E31" s="193" t="s">
        <v>289</v>
      </c>
      <c r="F31" s="194" t="s">
        <v>290</v>
      </c>
      <c r="G31" s="195">
        <v>36342</v>
      </c>
      <c r="H31" s="195">
        <v>38717</v>
      </c>
      <c r="I31" s="258">
        <f>ROUND(DAYS360(G31,H31,)/30,)</f>
        <v>78</v>
      </c>
      <c r="J31" s="196" t="s">
        <v>300</v>
      </c>
      <c r="K31" s="196" t="s">
        <v>305</v>
      </c>
      <c r="L31" s="196" t="s">
        <v>306</v>
      </c>
      <c r="M31" s="197"/>
    </row>
    <row r="32" spans="1:20" s="188" customFormat="1" ht="21.75" customHeight="1">
      <c r="B32" s="98"/>
      <c r="C32" s="198"/>
      <c r="D32" s="193">
        <v>810992</v>
      </c>
      <c r="E32" s="198" t="s">
        <v>291</v>
      </c>
      <c r="F32" s="199" t="s">
        <v>292</v>
      </c>
      <c r="G32" s="195">
        <v>38718</v>
      </c>
      <c r="H32" s="195">
        <v>42585</v>
      </c>
      <c r="I32" s="258">
        <f t="shared" ref="I32:I36" si="0">ROUND(DAYS360(G32,H32,)/30,)</f>
        <v>127</v>
      </c>
      <c r="J32" s="196" t="s">
        <v>298</v>
      </c>
      <c r="K32" s="196" t="s">
        <v>307</v>
      </c>
      <c r="L32" s="196" t="s">
        <v>306</v>
      </c>
      <c r="M32" s="197"/>
      <c r="R32" s="90"/>
      <c r="S32" s="90"/>
      <c r="T32" s="90"/>
    </row>
    <row r="33" spans="2:20" s="188" customFormat="1" ht="21.75" customHeight="1">
      <c r="B33" s="98"/>
      <c r="C33" s="198"/>
      <c r="D33" s="193">
        <v>810992</v>
      </c>
      <c r="E33" s="198" t="s">
        <v>293</v>
      </c>
      <c r="F33" s="199" t="s">
        <v>292</v>
      </c>
      <c r="G33" s="195">
        <v>42614</v>
      </c>
      <c r="H33" s="195">
        <v>43646</v>
      </c>
      <c r="I33" s="258">
        <f t="shared" si="0"/>
        <v>34</v>
      </c>
      <c r="J33" s="196" t="s">
        <v>298</v>
      </c>
      <c r="K33" s="196" t="s">
        <v>308</v>
      </c>
      <c r="L33" s="196" t="s">
        <v>309</v>
      </c>
      <c r="M33" s="197"/>
      <c r="Q33" s="200"/>
      <c r="R33" s="45"/>
      <c r="S33" s="45"/>
      <c r="T33" s="45"/>
    </row>
    <row r="34" spans="2:20" s="188" customFormat="1" ht="21.75" customHeight="1">
      <c r="B34" s="98">
        <v>2</v>
      </c>
      <c r="C34" s="198" t="s">
        <v>282</v>
      </c>
      <c r="D34" s="198">
        <v>840219</v>
      </c>
      <c r="E34" s="198" t="s">
        <v>294</v>
      </c>
      <c r="F34" s="199" t="s">
        <v>292</v>
      </c>
      <c r="G34" s="195">
        <v>39173</v>
      </c>
      <c r="H34" s="195">
        <v>43646</v>
      </c>
      <c r="I34" s="258">
        <f t="shared" si="0"/>
        <v>147</v>
      </c>
      <c r="J34" s="196" t="s">
        <v>298</v>
      </c>
      <c r="K34" s="196" t="s">
        <v>307</v>
      </c>
      <c r="L34" s="196" t="s">
        <v>309</v>
      </c>
      <c r="M34" s="197"/>
      <c r="Q34" s="200"/>
      <c r="R34" s="45"/>
      <c r="S34" s="45"/>
      <c r="T34" s="45"/>
    </row>
    <row r="35" spans="2:20" s="188" customFormat="1" ht="33">
      <c r="B35" s="98">
        <v>3</v>
      </c>
      <c r="C35" s="198" t="s">
        <v>295</v>
      </c>
      <c r="D35" s="198">
        <v>890624</v>
      </c>
      <c r="E35" s="198" t="s">
        <v>296</v>
      </c>
      <c r="F35" s="199" t="s">
        <v>297</v>
      </c>
      <c r="G35" s="195">
        <v>40946</v>
      </c>
      <c r="H35" s="195">
        <v>41762</v>
      </c>
      <c r="I35" s="258">
        <f t="shared" si="0"/>
        <v>27</v>
      </c>
      <c r="J35" s="196" t="s">
        <v>299</v>
      </c>
      <c r="K35" s="196" t="s">
        <v>305</v>
      </c>
      <c r="L35" s="196" t="s">
        <v>310</v>
      </c>
      <c r="M35" s="323" t="s">
        <v>311</v>
      </c>
      <c r="Q35" s="201"/>
      <c r="R35" s="45"/>
      <c r="S35" s="45"/>
      <c r="T35" s="45"/>
    </row>
    <row r="36" spans="2:20" s="188" customFormat="1" ht="16.5">
      <c r="B36" s="98"/>
      <c r="C36" s="198"/>
      <c r="D36" s="198">
        <v>890624</v>
      </c>
      <c r="E36" s="198" t="s">
        <v>293</v>
      </c>
      <c r="F36" s="199" t="s">
        <v>297</v>
      </c>
      <c r="G36" s="195">
        <v>41784</v>
      </c>
      <c r="H36" s="195">
        <v>43646</v>
      </c>
      <c r="I36" s="258">
        <f t="shared" si="0"/>
        <v>61</v>
      </c>
      <c r="J36" s="196" t="s">
        <v>299</v>
      </c>
      <c r="K36" s="196" t="s">
        <v>312</v>
      </c>
      <c r="L36" s="196" t="s">
        <v>310</v>
      </c>
      <c r="M36" s="323"/>
      <c r="Q36" s="201"/>
      <c r="R36" s="45"/>
      <c r="S36" s="45"/>
      <c r="T36" s="45"/>
    </row>
    <row r="37" spans="2:20" s="188" customFormat="1" ht="16.5"/>
    <row r="38" spans="2:20" s="188" customFormat="1" ht="16.5"/>
    <row r="39" spans="2:20" s="44" customFormat="1" ht="13.5"/>
    <row r="40" spans="2:20" s="44" customFormat="1" ht="13.5"/>
    <row r="41" spans="2:20" s="44" customFormat="1" ht="13.5"/>
    <row r="42" spans="2:20" s="44" customFormat="1" ht="13.5"/>
    <row r="43" spans="2:20" s="44" customFormat="1" ht="13.5"/>
    <row r="44" spans="2:20" s="44" customFormat="1" ht="13.5"/>
    <row r="45" spans="2:20" s="44" customFormat="1" ht="13.5"/>
    <row r="46" spans="2:20" s="44" customFormat="1" ht="13.5"/>
    <row r="47" spans="2:20" s="44" customFormat="1" ht="13.5"/>
  </sheetData>
  <mergeCells count="11">
    <mergeCell ref="M29:M30"/>
    <mergeCell ref="A1:M2"/>
    <mergeCell ref="C4:G4"/>
    <mergeCell ref="C5:G5"/>
    <mergeCell ref="B29:B30"/>
    <mergeCell ref="C29:C30"/>
    <mergeCell ref="D29:D30"/>
    <mergeCell ref="E29:E30"/>
    <mergeCell ref="F29:F30"/>
    <mergeCell ref="G29:K29"/>
    <mergeCell ref="L29:L30"/>
  </mergeCells>
  <phoneticPr fontId="1" type="noConversion"/>
  <dataValidations disablePrompts="1" count="1">
    <dataValidation type="list" allowBlank="1" showInputMessage="1" showErrorMessage="1" sqref="J31:K36" xr:uid="{00000000-0002-0000-0700-000000000000}">
      <formula1>$O$16:$O$28</formula1>
    </dataValidation>
  </dataValidations>
  <pageMargins left="0.75" right="0.75" top="1" bottom="1" header="0.5" footer="0.5"/>
  <pageSetup paperSize="9" scale="33" orientation="portrait" r:id="rId1"/>
  <colBreaks count="1" manualBreakCount="1">
    <brk id="13" max="36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A1:P29"/>
  <sheetViews>
    <sheetView showGridLines="0" view="pageBreakPreview" zoomScale="70" zoomScaleSheetLayoutView="70" workbookViewId="0">
      <selection activeCell="I12" sqref="I12"/>
    </sheetView>
  </sheetViews>
  <sheetFormatPr defaultColWidth="11.75" defaultRowHeight="13.5"/>
  <cols>
    <col min="1" max="1" width="2.375" style="70" customWidth="1"/>
    <col min="2" max="2" width="13" style="70" customWidth="1"/>
    <col min="3" max="3" width="18.5" style="70" customWidth="1"/>
    <col min="4" max="4" width="17.375" style="70" customWidth="1"/>
    <col min="5" max="9" width="13.75" style="70" customWidth="1"/>
    <col min="10" max="10" width="15" style="70" bestFit="1" customWidth="1"/>
    <col min="11" max="13" width="10.25" style="70" customWidth="1"/>
    <col min="14" max="14" width="18" style="44" customWidth="1"/>
    <col min="15" max="15" width="11.75" style="70"/>
    <col min="16" max="16" width="15.125" style="70" hidden="1" customWidth="1"/>
    <col min="17" max="16384" width="11.75" style="70"/>
  </cols>
  <sheetData>
    <row r="1" spans="1:16" ht="16.5" customHeight="1">
      <c r="A1" s="167"/>
      <c r="B1" s="362" t="s">
        <v>139</v>
      </c>
      <c r="C1" s="362"/>
      <c r="D1" s="362"/>
      <c r="E1" s="362"/>
      <c r="F1" s="362"/>
      <c r="G1" s="362"/>
      <c r="H1" s="362"/>
      <c r="I1" s="362"/>
      <c r="J1" s="167"/>
      <c r="K1" s="68"/>
      <c r="L1" s="68"/>
      <c r="M1" s="69"/>
      <c r="O1" s="69"/>
      <c r="P1" s="69"/>
    </row>
    <row r="2" spans="1:16" ht="33" customHeight="1">
      <c r="A2" s="167"/>
      <c r="B2" s="362"/>
      <c r="C2" s="362"/>
      <c r="D2" s="362"/>
      <c r="E2" s="362"/>
      <c r="F2" s="362"/>
      <c r="G2" s="362"/>
      <c r="H2" s="362"/>
      <c r="I2" s="362"/>
      <c r="J2" s="167"/>
      <c r="K2" s="68"/>
      <c r="L2" s="68"/>
      <c r="M2" s="99"/>
      <c r="N2" s="100"/>
      <c r="O2" s="69"/>
      <c r="P2" s="69"/>
    </row>
    <row r="3" spans="1:16" ht="20.25" customHeight="1">
      <c r="A3" s="167"/>
      <c r="B3" s="412" t="s">
        <v>176</v>
      </c>
      <c r="C3" s="413"/>
      <c r="D3" s="422" t="s">
        <v>202</v>
      </c>
      <c r="E3" s="422"/>
      <c r="F3" s="422"/>
      <c r="G3" s="422"/>
      <c r="H3" s="422"/>
      <c r="I3" s="167"/>
      <c r="J3" s="167"/>
      <c r="K3" s="68"/>
      <c r="L3" s="68"/>
      <c r="M3" s="99"/>
      <c r="N3" s="100"/>
      <c r="O3" s="69"/>
      <c r="P3" s="69"/>
    </row>
    <row r="4" spans="1:16" ht="20.25" customHeight="1">
      <c r="A4" s="167"/>
      <c r="B4" s="412" t="s">
        <v>178</v>
      </c>
      <c r="C4" s="413"/>
      <c r="D4" s="422" t="s">
        <v>195</v>
      </c>
      <c r="E4" s="411"/>
      <c r="F4" s="411"/>
      <c r="G4" s="411"/>
      <c r="H4" s="411"/>
      <c r="I4" s="167"/>
      <c r="J4" s="167"/>
      <c r="K4" s="68"/>
      <c r="L4" s="68"/>
      <c r="M4" s="99"/>
      <c r="N4" s="100"/>
      <c r="O4" s="69"/>
      <c r="P4" s="69"/>
    </row>
    <row r="5" spans="1:16" ht="20.25" customHeight="1">
      <c r="A5" s="167"/>
      <c r="B5" s="412" t="s">
        <v>185</v>
      </c>
      <c r="C5" s="413"/>
      <c r="D5" s="422" t="s">
        <v>268</v>
      </c>
      <c r="E5" s="411"/>
      <c r="F5" s="411"/>
      <c r="G5" s="411"/>
      <c r="H5" s="411"/>
      <c r="I5" s="167"/>
      <c r="J5" s="167"/>
      <c r="K5" s="68"/>
      <c r="L5" s="68"/>
      <c r="M5" s="99"/>
      <c r="N5" s="100"/>
      <c r="O5" s="69"/>
      <c r="P5" s="69"/>
    </row>
    <row r="6" spans="1:16" ht="20.25" customHeight="1">
      <c r="A6" s="167"/>
      <c r="B6" s="167"/>
      <c r="C6" s="167"/>
      <c r="D6" s="167"/>
      <c r="E6" s="167"/>
      <c r="F6" s="167"/>
      <c r="G6" s="167"/>
      <c r="H6" s="167"/>
      <c r="I6" s="167"/>
      <c r="J6" s="167"/>
      <c r="K6" s="68"/>
      <c r="L6" s="68"/>
      <c r="M6" s="99"/>
      <c r="N6" s="103"/>
      <c r="O6" s="69"/>
      <c r="P6" s="69"/>
    </row>
    <row r="7" spans="1:16" s="71" customFormat="1" ht="20.25" customHeight="1">
      <c r="B7" s="72" t="s">
        <v>25</v>
      </c>
      <c r="C7" s="45"/>
      <c r="D7" s="73"/>
      <c r="E7" s="73"/>
      <c r="F7" s="73"/>
      <c r="G7" s="73"/>
      <c r="H7" s="245"/>
      <c r="I7" s="245"/>
      <c r="J7" s="245"/>
      <c r="K7" s="73"/>
      <c r="L7" s="73"/>
      <c r="M7" s="101"/>
      <c r="N7" s="104"/>
      <c r="O7" s="74"/>
      <c r="P7" s="74"/>
    </row>
    <row r="8" spans="1:16" s="71" customFormat="1" ht="19.5" customHeight="1">
      <c r="A8" s="75"/>
      <c r="B8" s="76" t="s">
        <v>42</v>
      </c>
      <c r="C8" s="77"/>
      <c r="D8" s="73"/>
      <c r="E8" s="73"/>
      <c r="F8" s="73"/>
      <c r="G8" s="73"/>
      <c r="H8" s="245"/>
      <c r="I8" s="245"/>
      <c r="J8" s="245"/>
      <c r="K8" s="73"/>
      <c r="L8" s="73"/>
      <c r="M8" s="101"/>
      <c r="N8" s="105"/>
      <c r="O8" s="74"/>
      <c r="P8" s="74"/>
    </row>
    <row r="9" spans="1:16" s="71" customFormat="1" ht="19.5" customHeight="1">
      <c r="A9" s="75"/>
      <c r="B9" s="76" t="s">
        <v>269</v>
      </c>
      <c r="C9" s="78"/>
      <c r="D9" s="73"/>
      <c r="E9" s="73"/>
      <c r="F9" s="73"/>
      <c r="G9" s="73"/>
      <c r="H9" s="245"/>
      <c r="I9" s="245"/>
      <c r="J9" s="245"/>
      <c r="K9" s="73"/>
      <c r="L9" s="73"/>
      <c r="M9" s="101"/>
      <c r="N9" s="102"/>
      <c r="O9" s="74"/>
      <c r="P9" s="74"/>
    </row>
    <row r="10" spans="1:16" s="71" customFormat="1" ht="19.5" customHeight="1">
      <c r="A10" s="75"/>
      <c r="B10" s="76" t="s">
        <v>170</v>
      </c>
      <c r="C10" s="78"/>
      <c r="D10" s="73"/>
      <c r="E10" s="73"/>
      <c r="F10" s="73"/>
      <c r="G10" s="73"/>
      <c r="H10" s="245"/>
      <c r="I10" s="245"/>
      <c r="J10" s="245"/>
      <c r="K10" s="73"/>
      <c r="L10" s="73"/>
      <c r="M10" s="74"/>
      <c r="N10" s="45"/>
      <c r="O10" s="74"/>
      <c r="P10" s="74"/>
    </row>
    <row r="11" spans="1:16" s="71" customFormat="1" ht="19.5" customHeight="1">
      <c r="A11" s="75"/>
      <c r="B11" s="76" t="s">
        <v>169</v>
      </c>
      <c r="C11" s="78"/>
      <c r="D11" s="73"/>
      <c r="E11" s="73"/>
      <c r="F11" s="73"/>
      <c r="G11" s="73"/>
      <c r="H11" s="245"/>
      <c r="I11" s="245"/>
      <c r="J11" s="245"/>
      <c r="K11" s="73"/>
      <c r="L11" s="73"/>
      <c r="M11" s="74"/>
      <c r="N11" s="45"/>
      <c r="O11" s="74"/>
      <c r="P11" s="74"/>
    </row>
    <row r="12" spans="1:16" s="71" customFormat="1" ht="19.5" customHeight="1">
      <c r="A12" s="75"/>
      <c r="B12" s="76" t="s">
        <v>270</v>
      </c>
      <c r="C12" s="78"/>
      <c r="D12" s="73"/>
      <c r="E12" s="73"/>
      <c r="F12" s="73"/>
      <c r="G12" s="73"/>
      <c r="H12" s="245"/>
      <c r="I12" s="245"/>
      <c r="J12" s="245"/>
      <c r="K12" s="73"/>
      <c r="L12" s="73"/>
      <c r="M12" s="74"/>
      <c r="N12" s="45"/>
      <c r="O12" s="74"/>
      <c r="P12" s="74"/>
    </row>
    <row r="13" spans="1:16" s="71" customFormat="1" ht="19.5" customHeight="1">
      <c r="A13" s="75"/>
      <c r="B13" s="76"/>
      <c r="C13" s="78"/>
      <c r="D13" s="73"/>
      <c r="E13" s="73"/>
      <c r="F13" s="73"/>
      <c r="G13" s="73"/>
      <c r="H13" s="245"/>
      <c r="I13" s="245"/>
      <c r="J13" s="245"/>
      <c r="K13" s="73"/>
      <c r="L13" s="73"/>
      <c r="M13" s="74"/>
      <c r="N13" s="45"/>
      <c r="O13" s="74"/>
      <c r="P13" s="74"/>
    </row>
    <row r="14" spans="1:16" s="71" customFormat="1" ht="19.5" customHeight="1">
      <c r="A14" s="75"/>
      <c r="B14" s="72" t="s">
        <v>151</v>
      </c>
      <c r="C14" s="78"/>
      <c r="D14" s="73"/>
      <c r="E14" s="73"/>
      <c r="F14" s="73"/>
      <c r="G14" s="73"/>
      <c r="H14" s="245"/>
      <c r="I14" s="245"/>
      <c r="J14" s="245"/>
      <c r="K14" s="73"/>
      <c r="L14" s="73"/>
      <c r="M14" s="74"/>
      <c r="N14" s="45"/>
      <c r="O14" s="74"/>
      <c r="P14" s="74"/>
    </row>
    <row r="15" spans="1:16" s="71" customFormat="1" ht="19.5" customHeight="1">
      <c r="A15" s="75"/>
      <c r="B15" s="239" t="s">
        <v>154</v>
      </c>
      <c r="C15" s="78"/>
      <c r="D15" s="73"/>
      <c r="E15" s="73"/>
      <c r="F15" s="73"/>
      <c r="G15" s="73"/>
      <c r="H15" s="245"/>
      <c r="I15" s="245"/>
      <c r="J15" s="245"/>
      <c r="K15" s="73"/>
      <c r="L15" s="73"/>
      <c r="M15" s="74"/>
      <c r="N15" s="45"/>
      <c r="O15" s="74"/>
      <c r="P15" s="74"/>
    </row>
    <row r="16" spans="1:16" s="71" customFormat="1" ht="19.5" customHeight="1">
      <c r="A16" s="79"/>
      <c r="B16" s="79"/>
      <c r="C16" s="79"/>
      <c r="D16" s="79"/>
      <c r="E16" s="79"/>
      <c r="F16" s="79"/>
      <c r="G16" s="79"/>
      <c r="H16" s="245"/>
      <c r="I16" s="245"/>
      <c r="J16" s="245"/>
      <c r="K16" s="79"/>
    </row>
    <row r="17" spans="1:14" s="71" customFormat="1" ht="19.5" customHeight="1">
      <c r="A17" s="79"/>
      <c r="B17" s="50" t="s">
        <v>187</v>
      </c>
      <c r="C17" s="79"/>
      <c r="D17" s="79"/>
      <c r="E17" s="79"/>
      <c r="F17" s="79"/>
      <c r="G17" s="79"/>
      <c r="H17" s="245"/>
      <c r="I17" s="245"/>
      <c r="J17" s="245"/>
      <c r="K17" s="79"/>
    </row>
    <row r="18" spans="1:14" s="71" customFormat="1" ht="19.5" customHeight="1">
      <c r="A18" s="79"/>
      <c r="B18" s="79"/>
      <c r="C18" s="79"/>
      <c r="D18" s="79"/>
      <c r="E18" s="79"/>
      <c r="F18" s="79"/>
      <c r="G18" s="79"/>
      <c r="H18" s="245"/>
      <c r="I18" s="245"/>
      <c r="J18" s="245"/>
      <c r="K18" s="79"/>
    </row>
    <row r="19" spans="1:14" s="71" customFormat="1" ht="19.5" customHeight="1">
      <c r="A19" s="79"/>
      <c r="B19" s="80" t="s">
        <v>105</v>
      </c>
      <c r="C19" s="81"/>
      <c r="D19" s="82"/>
      <c r="E19" s="83" t="s">
        <v>31</v>
      </c>
      <c r="H19" s="245"/>
      <c r="I19" s="245"/>
      <c r="J19" s="245"/>
      <c r="K19" s="79"/>
    </row>
    <row r="20" spans="1:14" s="71" customFormat="1" ht="19.5" customHeight="1">
      <c r="A20" s="79"/>
      <c r="B20" s="84" t="s">
        <v>134</v>
      </c>
      <c r="C20" s="85"/>
      <c r="D20" s="86"/>
      <c r="E20" s="87">
        <f>IFERROR((1-(H25/H24))*100,0)</f>
        <v>0</v>
      </c>
      <c r="H20" s="245"/>
      <c r="I20" s="245"/>
      <c r="J20" s="245"/>
      <c r="K20" s="79"/>
    </row>
    <row r="21" spans="1:14" s="71" customFormat="1" ht="20.25" customHeight="1">
      <c r="B21" s="88"/>
      <c r="C21" s="91"/>
      <c r="D21" s="91"/>
      <c r="E21" s="91"/>
      <c r="F21" s="91"/>
      <c r="G21" s="91"/>
      <c r="H21" s="92" t="s">
        <v>44</v>
      </c>
      <c r="K21" s="90"/>
    </row>
    <row r="22" spans="1:14" s="71" customFormat="1" ht="24.75" customHeight="1">
      <c r="B22" s="429" t="s">
        <v>152</v>
      </c>
      <c r="C22" s="430"/>
      <c r="D22" s="431"/>
      <c r="E22" s="442" t="s">
        <v>272</v>
      </c>
      <c r="F22" s="442" t="s">
        <v>273</v>
      </c>
      <c r="G22" s="442" t="s">
        <v>271</v>
      </c>
      <c r="H22" s="442" t="s">
        <v>155</v>
      </c>
      <c r="I22" s="45"/>
    </row>
    <row r="23" spans="1:14" s="71" customFormat="1" ht="22.15" customHeight="1">
      <c r="B23" s="432"/>
      <c r="C23" s="433"/>
      <c r="D23" s="434"/>
      <c r="E23" s="442"/>
      <c r="F23" s="442"/>
      <c r="G23" s="442"/>
      <c r="H23" s="442"/>
      <c r="I23" s="45"/>
    </row>
    <row r="24" spans="1:14" s="71" customFormat="1" ht="21.75" customHeight="1">
      <c r="B24" s="438" t="s">
        <v>153</v>
      </c>
      <c r="C24" s="439"/>
      <c r="D24" s="440"/>
      <c r="E24" s="97"/>
      <c r="F24" s="97"/>
      <c r="G24" s="97"/>
      <c r="H24" s="288" t="str">
        <f>IFERROR(AVERAGE(E24:G24),"")</f>
        <v/>
      </c>
      <c r="I24" s="44"/>
    </row>
    <row r="25" spans="1:14" s="71" customFormat="1" ht="21.75" customHeight="1">
      <c r="B25" s="441" t="s">
        <v>201</v>
      </c>
      <c r="C25" s="441"/>
      <c r="D25" s="441"/>
      <c r="E25" s="97"/>
      <c r="F25" s="97"/>
      <c r="G25" s="97"/>
      <c r="H25" s="288" t="str">
        <f>IFERROR(AVERAGE(E25:G25),"")</f>
        <v/>
      </c>
    </row>
    <row r="26" spans="1:14" s="71" customFormat="1"/>
    <row r="27" spans="1:14">
      <c r="H27" s="44"/>
      <c r="N27" s="70"/>
    </row>
    <row r="28" spans="1:14">
      <c r="H28" s="44"/>
      <c r="N28" s="70"/>
    </row>
    <row r="29" spans="1:14">
      <c r="H29" s="44"/>
      <c r="N29" s="70"/>
    </row>
  </sheetData>
  <mergeCells count="14">
    <mergeCell ref="B1:I2"/>
    <mergeCell ref="B22:D23"/>
    <mergeCell ref="B24:D24"/>
    <mergeCell ref="B25:D25"/>
    <mergeCell ref="E22:E23"/>
    <mergeCell ref="G22:G23"/>
    <mergeCell ref="H22:H23"/>
    <mergeCell ref="F22:F23"/>
    <mergeCell ref="B3:C3"/>
    <mergeCell ref="D3:H3"/>
    <mergeCell ref="B4:C4"/>
    <mergeCell ref="D4:H4"/>
    <mergeCell ref="B5:C5"/>
    <mergeCell ref="D5:H5"/>
  </mergeCells>
  <phoneticPr fontId="1" type="noConversion"/>
  <pageMargins left="0.75" right="0.75" top="1" bottom="1" header="0.5" footer="0.5"/>
  <pageSetup paperSize="9" scale="38" orientation="portrait" r:id="rId1"/>
  <colBreaks count="1" manualBreakCount="1">
    <brk id="14" max="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 지정된 범위</vt:lpstr>
      </vt:variant>
      <vt:variant>
        <vt:i4>19</vt:i4>
      </vt:variant>
    </vt:vector>
  </HeadingPairs>
  <TitlesOfParts>
    <vt:vector size="31" baseType="lpstr">
      <vt:lpstr>필독_작성 및 제출요령</vt:lpstr>
      <vt:lpstr>표지</vt:lpstr>
      <vt:lpstr>제안서</vt:lpstr>
      <vt:lpstr>총괄표(운용)</vt:lpstr>
      <vt:lpstr>1-1_경영안정성</vt:lpstr>
      <vt:lpstr>1-2_투명성</vt:lpstr>
      <vt:lpstr>2-1_총 임직원 수</vt:lpstr>
      <vt:lpstr>2-2_본 펀드 담당인력 수, 업계경력</vt:lpstr>
      <vt:lpstr>2-3_운용인력 안정성</vt:lpstr>
      <vt:lpstr>3-1_운용실적</vt:lpstr>
      <vt:lpstr>3-2_운용실적</vt:lpstr>
      <vt:lpstr>3-3_운용실적_상세</vt:lpstr>
      <vt:lpstr>'1-1_경영안정성'!Consolidate_Area</vt:lpstr>
      <vt:lpstr>'1-2_투명성'!Consolidate_Area</vt:lpstr>
      <vt:lpstr>'2-1_총 임직원 수'!Consolidate_Area</vt:lpstr>
      <vt:lpstr>'2-2_본 펀드 담당인력 수, 업계경력'!Consolidate_Area</vt:lpstr>
      <vt:lpstr>'2-3_운용인력 안정성'!Consolidate_Area</vt:lpstr>
      <vt:lpstr>제안서!Consolidate_Area</vt:lpstr>
      <vt:lpstr>'필독_작성 및 제출요령'!Consolidate_Area</vt:lpstr>
      <vt:lpstr>'1-1_경영안정성'!Print_Area</vt:lpstr>
      <vt:lpstr>'1-2_투명성'!Print_Area</vt:lpstr>
      <vt:lpstr>'2-1_총 임직원 수'!Print_Area</vt:lpstr>
      <vt:lpstr>'2-2_본 펀드 담당인력 수, 업계경력'!Print_Area</vt:lpstr>
      <vt:lpstr>'2-3_운용인력 안정성'!Print_Area</vt:lpstr>
      <vt:lpstr>'3-1_운용실적'!Print_Area</vt:lpstr>
      <vt:lpstr>'3-2_운용실적'!Print_Area</vt:lpstr>
      <vt:lpstr>'3-3_운용실적_상세'!Print_Area</vt:lpstr>
      <vt:lpstr>제안서!Print_Area</vt:lpstr>
      <vt:lpstr>'총괄표(운용)'!Print_Area</vt:lpstr>
      <vt:lpstr>표지!Print_Area</vt:lpstr>
      <vt:lpstr>'필독_작성 및 제출요령'!Print_Area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KIND-이종철</cp:lastModifiedBy>
  <cp:lastPrinted>2024-06-17T15:34:57Z</cp:lastPrinted>
  <dcterms:created xsi:type="dcterms:W3CDTF">2024-05-21T15:50:04Z</dcterms:created>
  <dcterms:modified xsi:type="dcterms:W3CDTF">2024-08-16T05:16:42Z</dcterms:modified>
</cp:coreProperties>
</file>